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<sst xmlns="http://schemas.openxmlformats.org/spreadsheetml/2006/main" count="1080" uniqueCount="172">
  <si>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</si>
  <si>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</si>
  <si>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</si>
  <si>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</si>
  <si>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</si>
  <si>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</si>
  <si>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</si>
  <si>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</si>
  <si>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</si>
  <si>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</si>
  <si>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</si>
  <si>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</si>
  <si>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</si>
  <si>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</si>
  <si>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</si>
  <si>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</si>
  <si>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</si>
  <si>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</si>
  <si>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</si>
  <si>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</si>
  <si>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</si>
  <si>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</si>
  <si>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</si>
  <si>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</si>
  <si>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</si>
  <si>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</si>
  <si>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</si>
  <si>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</si>
  <si>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</si>
  <si>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</si>
  <si>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</si>
  <si>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</si>
  <si>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</si>
  <si>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</si>
  <si>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</si>
  <si>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</si>
  <si>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</si>
  <si>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</si>
  <si>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</si>
  <si>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</si>
  <si>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</si>
  <si>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</si>
  <si>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</si>
  <si>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</si>
  <si>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</si>
  <si>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</si>
  <si>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</si>
  <si>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</si>
  <si>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</si>
  <si>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</si>
  <si>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</si>
  <si>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</si>
  <si>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</si>
  <si>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</si>
  <si>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</si>
  <si>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</si>
  <si>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</si>
  <si>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</si>
  <si>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</si>
  <si>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</si>
  <si>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</si>
  <si>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</si>
  <si>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</si>
  <si>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</si>
  <si>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</si>
  <si>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</si>
  <si>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</si>
  <si>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</si>
  <si>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</si>
  <si>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</si>
  <si>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ĐỘNG LỰC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</si>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</sst>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6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6" xfId="2"/>
    <cellStyle name="Normal_THONG KE RA DE - COI THI - CHAM THI" xfId="1"/>
  </cellStyles>
  <dxfs count="10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A61" sqref="A61:XFD90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08" t="s">
        <v>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S1" s="108" t="s">
        <v>44</v>
      </c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</row>
    <row r="2" spans="1:34" x14ac:dyDescent="0.3">
      <c r="A2" s="108" t="s">
        <v>63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S2" s="108" t="s">
        <v>45</v>
      </c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</row>
    <row r="3" spans="1:34" x14ac:dyDescent="0.3">
      <c r="A3" s="109" t="s">
        <v>69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S3" s="110" t="s">
        <v>46</v>
      </c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</row>
    <row r="4" spans="1:34" x14ac:dyDescent="0.3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R4" s="20"/>
      <c r="T4" s="20"/>
      <c r="U4" s="20"/>
      <c r="V4" s="104" t="s">
        <v>48</v>
      </c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</row>
    <row r="5" spans="1:34" ht="22.5" x14ac:dyDescent="0.3">
      <c r="A5" s="105" t="s">
        <v>49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ht="20.25" x14ac:dyDescent="0.3">
      <c r="A6" s="106" t="s">
        <v>70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07"/>
      <c r="Y7" s="107"/>
    </row>
    <row r="8" spans="1:34" ht="18.75" customHeight="1" x14ac:dyDescent="0.3">
      <c r="A8" s="112" t="s">
        <v>0</v>
      </c>
      <c r="B8" s="113" t="s">
        <v>1</v>
      </c>
      <c r="C8" s="115" t="s">
        <v>2</v>
      </c>
      <c r="D8" s="114" t="s">
        <v>3</v>
      </c>
      <c r="E8" s="116" t="s">
        <v>4</v>
      </c>
      <c r="F8" s="116"/>
      <c r="G8" s="116"/>
      <c r="H8" s="116"/>
      <c r="I8" s="116"/>
      <c r="J8" s="116" t="s">
        <v>5</v>
      </c>
      <c r="K8" s="116"/>
      <c r="L8" s="116"/>
      <c r="M8" s="116"/>
      <c r="N8" s="116"/>
      <c r="O8" s="116" t="s">
        <v>6</v>
      </c>
      <c r="P8" s="116"/>
      <c r="Q8" s="116"/>
      <c r="R8" s="116"/>
      <c r="S8" s="116"/>
      <c r="T8" s="116"/>
      <c r="U8" s="116"/>
      <c r="V8" s="116"/>
      <c r="W8" s="116" t="s">
        <v>7</v>
      </c>
      <c r="X8" s="116"/>
      <c r="Y8" s="116"/>
      <c r="Z8" s="116"/>
      <c r="AA8" s="116"/>
      <c r="AB8" s="116"/>
      <c r="AC8" s="116"/>
      <c r="AD8" s="116"/>
      <c r="AE8" s="116"/>
      <c r="AF8" s="117" t="s">
        <v>8</v>
      </c>
      <c r="AG8" s="117" t="s">
        <v>9</v>
      </c>
      <c r="AH8" s="118" t="s">
        <v>10</v>
      </c>
    </row>
    <row r="9" spans="1:34" x14ac:dyDescent="0.3">
      <c r="A9" s="112"/>
      <c r="B9" s="114"/>
      <c r="C9" s="115"/>
      <c r="D9" s="114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 t="s">
        <v>50</v>
      </c>
      <c r="P9" s="116"/>
      <c r="Q9" s="116"/>
      <c r="R9" s="116"/>
      <c r="S9" s="116" t="s">
        <v>13</v>
      </c>
      <c r="T9" s="116"/>
      <c r="U9" s="116"/>
      <c r="V9" s="116"/>
      <c r="W9" s="116" t="s">
        <v>50</v>
      </c>
      <c r="X9" s="116"/>
      <c r="Y9" s="116"/>
      <c r="Z9" s="116" t="s">
        <v>51</v>
      </c>
      <c r="AA9" s="116"/>
      <c r="AB9" s="116"/>
      <c r="AC9" s="116" t="s">
        <v>52</v>
      </c>
      <c r="AD9" s="116"/>
      <c r="AE9" s="116"/>
      <c r="AF9" s="117"/>
      <c r="AG9" s="117"/>
      <c r="AH9" s="118"/>
    </row>
    <row r="10" spans="1:34" ht="101.1" customHeight="1" x14ac:dyDescent="0.3">
      <c r="A10" s="112"/>
      <c r="B10" s="114"/>
      <c r="C10" s="115"/>
      <c r="D10" s="114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17"/>
      <c r="AG10" s="117"/>
      <c r="AH10" s="118"/>
    </row>
    <row r="11" spans="1:34" s="26" customFormat="1" ht="21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>
        <v>0</v>
      </c>
      <c r="F11" s="43">
        <v>0</v>
      </c>
      <c r="G11" s="43">
        <v>0</v>
      </c>
      <c r="H11" s="43">
        <v>0</v>
      </c>
      <c r="I11" s="44">
        <v>0</v>
      </c>
      <c r="J11" s="45">
        <v>0</v>
      </c>
      <c r="K11" s="45">
        <v>0</v>
      </c>
      <c r="L11" s="45">
        <v>0</v>
      </c>
      <c r="M11" s="45">
        <v>0</v>
      </c>
      <c r="N11" s="46">
        <v>0</v>
      </c>
      <c r="O11" s="45">
        <v>0</v>
      </c>
      <c r="P11" s="45">
        <v>0</v>
      </c>
      <c r="Q11" s="45">
        <v>0</v>
      </c>
      <c r="R11" s="46">
        <v>0</v>
      </c>
      <c r="S11" s="45">
        <v>0</v>
      </c>
      <c r="T11" s="45">
        <v>0</v>
      </c>
      <c r="U11" s="45">
        <v>0</v>
      </c>
      <c r="V11" s="46">
        <v>0</v>
      </c>
      <c r="W11" s="45">
        <v>15</v>
      </c>
      <c r="X11" s="45">
        <v>0</v>
      </c>
      <c r="Y11" s="46">
        <v>1.0714285714285701</v>
      </c>
      <c r="Z11" s="45">
        <v>0</v>
      </c>
      <c r="AA11" s="45">
        <v>0</v>
      </c>
      <c r="AB11" s="46">
        <v>0</v>
      </c>
      <c r="AC11" s="45">
        <v>0</v>
      </c>
      <c r="AD11" s="45">
        <v>0</v>
      </c>
      <c r="AE11" s="46">
        <v>0</v>
      </c>
      <c r="AF11" s="46">
        <v>0</v>
      </c>
      <c r="AG11" s="46">
        <v>0</v>
      </c>
      <c r="AH11" s="47">
        <v>1.1000000000000001</v>
      </c>
    </row>
    <row r="12" spans="1:34" s="26" customFormat="1" ht="21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21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21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21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21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21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21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21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>
        <v>0</v>
      </c>
      <c r="F19" s="43">
        <v>0</v>
      </c>
      <c r="G19" s="43">
        <v>2</v>
      </c>
      <c r="H19" s="43">
        <v>1</v>
      </c>
      <c r="I19" s="44">
        <v>8</v>
      </c>
      <c r="J19" s="45">
        <v>0</v>
      </c>
      <c r="K19" s="45">
        <v>0</v>
      </c>
      <c r="L19" s="45">
        <v>0</v>
      </c>
      <c r="M19" s="45">
        <v>0</v>
      </c>
      <c r="N19" s="46">
        <v>0</v>
      </c>
      <c r="O19" s="45">
        <v>0</v>
      </c>
      <c r="P19" s="45">
        <v>0</v>
      </c>
      <c r="Q19" s="45">
        <v>0</v>
      </c>
      <c r="R19" s="46">
        <v>0</v>
      </c>
      <c r="S19" s="45">
        <v>0</v>
      </c>
      <c r="T19" s="45">
        <v>0</v>
      </c>
      <c r="U19" s="45">
        <v>0</v>
      </c>
      <c r="V19" s="46">
        <v>0</v>
      </c>
      <c r="W19" s="45">
        <v>0</v>
      </c>
      <c r="X19" s="45">
        <v>0</v>
      </c>
      <c r="Y19" s="46">
        <v>0</v>
      </c>
      <c r="Z19" s="45">
        <v>0</v>
      </c>
      <c r="AA19" s="45">
        <v>0</v>
      </c>
      <c r="AB19" s="46">
        <v>0</v>
      </c>
      <c r="AC19" s="45">
        <v>0</v>
      </c>
      <c r="AD19" s="45">
        <v>0</v>
      </c>
      <c r="AE19" s="46">
        <v>0</v>
      </c>
      <c r="AF19" s="46">
        <v>0</v>
      </c>
      <c r="AG19" s="46">
        <v>0</v>
      </c>
      <c r="AH19" s="47">
        <v>8</v>
      </c>
    </row>
    <row r="20" spans="1:34" s="26" customFormat="1" ht="21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21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customHeight="1" x14ac:dyDescent="0.25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customHeight="1" x14ac:dyDescent="0.25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customHeight="1" x14ac:dyDescent="0.25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customHeight="1" x14ac:dyDescent="0.25">
      <c r="A25" s="39">
        <f>IF(B25="","",SUBTOTAL(3,$B$11:B25))</f>
        <v>15</v>
      </c>
      <c r="B25" s="40" t="s">
        <v>100</v>
      </c>
      <c r="C25" s="41" t="s">
        <v>72</v>
      </c>
      <c r="D25" s="27" t="s">
        <v>101</v>
      </c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customHeight="1" x14ac:dyDescent="0.25">
      <c r="A26" s="39">
        <f>IF(B26="","",SUBTOTAL(3,$B$11:B26))</f>
        <v>16</v>
      </c>
      <c r="B26" s="40" t="s">
        <v>102</v>
      </c>
      <c r="C26" s="41" t="s">
        <v>72</v>
      </c>
      <c r="D26" s="27" t="s">
        <v>103</v>
      </c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customHeight="1" x14ac:dyDescent="0.25">
      <c r="A27" s="39">
        <f>IF(B27="","",SUBTOTAL(3,$B$11:B27))</f>
        <v>17</v>
      </c>
      <c r="B27" s="40" t="s">
        <v>104</v>
      </c>
      <c r="C27" s="41" t="s">
        <v>72</v>
      </c>
      <c r="D27" s="27" t="s">
        <v>105</v>
      </c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customHeight="1" x14ac:dyDescent="0.25">
      <c r="A28" s="39">
        <f>IF(B28="","",SUBTOTAL(3,$B$11:B28))</f>
        <v>18</v>
      </c>
      <c r="B28" s="40" t="s">
        <v>106</v>
      </c>
      <c r="C28" s="41" t="s">
        <v>72</v>
      </c>
      <c r="D28" s="27" t="s">
        <v>107</v>
      </c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customHeight="1" x14ac:dyDescent="0.25">
      <c r="A29" s="39">
        <f>IF(B29="","",SUBTOTAL(3,$B$11:B29))</f>
        <v>19</v>
      </c>
      <c r="B29" s="40" t="s">
        <v>108</v>
      </c>
      <c r="C29" s="41" t="s">
        <v>72</v>
      </c>
      <c r="D29" s="27" t="s">
        <v>109</v>
      </c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customHeight="1" x14ac:dyDescent="0.25">
      <c r="A30" s="39">
        <f>IF(B30="","",SUBTOTAL(3,$B$11:B30))</f>
        <v>20</v>
      </c>
      <c r="B30" s="40" t="s">
        <v>110</v>
      </c>
      <c r="C30" s="41" t="s">
        <v>72</v>
      </c>
      <c r="D30" s="27" t="s">
        <v>111</v>
      </c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customHeight="1" x14ac:dyDescent="0.25">
      <c r="A31" s="39">
        <f>IF(B31="","",SUBTOTAL(3,$B$11:B31))</f>
        <v>21</v>
      </c>
      <c r="B31" s="40" t="s">
        <v>112</v>
      </c>
      <c r="C31" s="41" t="s">
        <v>72</v>
      </c>
      <c r="D31" s="27" t="s">
        <v>113</v>
      </c>
      <c r="E31" s="42">
        <v>0</v>
      </c>
      <c r="F31" s="43">
        <v>0</v>
      </c>
      <c r="G31" s="43">
        <v>0</v>
      </c>
      <c r="H31" s="43">
        <v>0</v>
      </c>
      <c r="I31" s="44">
        <v>0</v>
      </c>
      <c r="J31" s="45">
        <v>0</v>
      </c>
      <c r="K31" s="45">
        <v>0</v>
      </c>
      <c r="L31" s="45">
        <v>0</v>
      </c>
      <c r="M31" s="45">
        <v>0</v>
      </c>
      <c r="N31" s="46">
        <v>0</v>
      </c>
      <c r="O31" s="45">
        <v>0</v>
      </c>
      <c r="P31" s="45">
        <v>0</v>
      </c>
      <c r="Q31" s="45">
        <v>0</v>
      </c>
      <c r="R31" s="46">
        <v>0</v>
      </c>
      <c r="S31" s="45">
        <v>0</v>
      </c>
      <c r="T31" s="45">
        <v>0</v>
      </c>
      <c r="U31" s="45">
        <v>0</v>
      </c>
      <c r="V31" s="46">
        <v>0</v>
      </c>
      <c r="W31" s="45">
        <v>0</v>
      </c>
      <c r="X31" s="45">
        <v>0</v>
      </c>
      <c r="Y31" s="46">
        <v>0</v>
      </c>
      <c r="Z31" s="45">
        <v>0</v>
      </c>
      <c r="AA31" s="45">
        <v>13</v>
      </c>
      <c r="AB31" s="46">
        <v>1.3</v>
      </c>
      <c r="AC31" s="45">
        <v>0</v>
      </c>
      <c r="AD31" s="45">
        <v>0</v>
      </c>
      <c r="AE31" s="46">
        <v>0</v>
      </c>
      <c r="AF31" s="46">
        <v>0</v>
      </c>
      <c r="AG31" s="46">
        <v>0</v>
      </c>
      <c r="AH31" s="47">
        <v>1.3</v>
      </c>
    </row>
    <row r="32" spans="1:34" s="26" customFormat="1" ht="21" customHeight="1" x14ac:dyDescent="0.25">
      <c r="A32" s="39">
        <f>IF(B32="","",SUBTOTAL(3,$B$11:B32))</f>
        <v>22</v>
      </c>
      <c r="B32" s="40" t="s">
        <v>114</v>
      </c>
      <c r="C32" s="41" t="s">
        <v>72</v>
      </c>
      <c r="D32" s="27" t="s">
        <v>115</v>
      </c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customHeight="1" x14ac:dyDescent="0.25">
      <c r="A33" s="39">
        <f>IF(B33="","",SUBTOTAL(3,$B$11:B33))</f>
        <v>23</v>
      </c>
      <c r="B33" s="28" t="s">
        <v>116</v>
      </c>
      <c r="C33" s="41" t="s">
        <v>72</v>
      </c>
      <c r="D33" s="28" t="s">
        <v>117</v>
      </c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customHeight="1" x14ac:dyDescent="0.25">
      <c r="A34" s="39">
        <f>IF(B34="","",SUBTOTAL(3,$B$11:B34))</f>
        <v>24</v>
      </c>
      <c r="B34" s="29" t="s">
        <v>118</v>
      </c>
      <c r="C34" s="29" t="s">
        <v>72</v>
      </c>
      <c r="D34" s="29" t="s">
        <v>119</v>
      </c>
      <c r="E34" s="42">
        <v>0</v>
      </c>
      <c r="F34" s="43">
        <v>0</v>
      </c>
      <c r="G34" s="43">
        <v>0</v>
      </c>
      <c r="H34" s="43">
        <v>0</v>
      </c>
      <c r="I34" s="44">
        <v>0</v>
      </c>
      <c r="J34" s="45">
        <v>0</v>
      </c>
      <c r="K34" s="45">
        <v>0</v>
      </c>
      <c r="L34" s="45">
        <v>0</v>
      </c>
      <c r="M34" s="45">
        <v>1.6</v>
      </c>
      <c r="N34" s="46">
        <v>1.6</v>
      </c>
      <c r="O34" s="45">
        <v>0</v>
      </c>
      <c r="P34" s="45">
        <v>0</v>
      </c>
      <c r="Q34" s="45">
        <v>0</v>
      </c>
      <c r="R34" s="46">
        <v>0</v>
      </c>
      <c r="S34" s="45">
        <v>0</v>
      </c>
      <c r="T34" s="45">
        <v>0</v>
      </c>
      <c r="U34" s="45">
        <v>0</v>
      </c>
      <c r="V34" s="46">
        <v>0</v>
      </c>
      <c r="W34" s="45">
        <v>0</v>
      </c>
      <c r="X34" s="45">
        <v>0</v>
      </c>
      <c r="Y34" s="46">
        <v>0</v>
      </c>
      <c r="Z34" s="45">
        <v>0</v>
      </c>
      <c r="AA34" s="45">
        <v>0</v>
      </c>
      <c r="AB34" s="46">
        <v>0</v>
      </c>
      <c r="AC34" s="45">
        <v>0</v>
      </c>
      <c r="AD34" s="45">
        <v>0</v>
      </c>
      <c r="AE34" s="46">
        <v>0</v>
      </c>
      <c r="AF34" s="46">
        <v>0</v>
      </c>
      <c r="AG34" s="46">
        <v>0</v>
      </c>
      <c r="AH34" s="47">
        <v>1.6</v>
      </c>
    </row>
    <row r="35" spans="1:34" s="26" customFormat="1" ht="21" customHeight="1" x14ac:dyDescent="0.25">
      <c r="A35" s="39">
        <f>IF(B35="","",SUBTOTAL(3,$B$11:B35))</f>
        <v>25</v>
      </c>
      <c r="B35" s="40" t="s">
        <v>120</v>
      </c>
      <c r="C35" s="41" t="s">
        <v>72</v>
      </c>
      <c r="D35" s="27" t="s">
        <v>121</v>
      </c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customHeight="1" x14ac:dyDescent="0.25">
      <c r="A36" s="39">
        <f>IF(B36="","",SUBTOTAL(3,$B$11:B36))</f>
        <v>26</v>
      </c>
      <c r="B36" s="40" t="s">
        <v>122</v>
      </c>
      <c r="C36" s="41" t="s">
        <v>72</v>
      </c>
      <c r="D36" s="27" t="s">
        <v>123</v>
      </c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customHeight="1" x14ac:dyDescent="0.25">
      <c r="A37" s="39">
        <f>IF(B37="","",SUBTOTAL(3,$B$11:B37))</f>
        <v>27</v>
      </c>
      <c r="B37" s="40" t="s">
        <v>124</v>
      </c>
      <c r="C37" s="41" t="s">
        <v>72</v>
      </c>
      <c r="D37" s="27" t="s">
        <v>125</v>
      </c>
      <c r="E37" s="42">
        <v>0</v>
      </c>
      <c r="F37" s="43">
        <v>0</v>
      </c>
      <c r="G37" s="43">
        <v>0</v>
      </c>
      <c r="H37" s="43">
        <v>0</v>
      </c>
      <c r="I37" s="44">
        <v>0</v>
      </c>
      <c r="J37" s="45">
        <v>0</v>
      </c>
      <c r="K37" s="45">
        <v>0</v>
      </c>
      <c r="L37" s="45">
        <v>0</v>
      </c>
      <c r="M37" s="45">
        <v>0</v>
      </c>
      <c r="N37" s="46">
        <v>0</v>
      </c>
      <c r="O37" s="45">
        <v>0</v>
      </c>
      <c r="P37" s="45">
        <v>0</v>
      </c>
      <c r="Q37" s="45">
        <v>0</v>
      </c>
      <c r="R37" s="46">
        <v>0</v>
      </c>
      <c r="S37" s="45">
        <v>0</v>
      </c>
      <c r="T37" s="45">
        <v>0</v>
      </c>
      <c r="U37" s="45">
        <v>0</v>
      </c>
      <c r="V37" s="46">
        <v>0</v>
      </c>
      <c r="W37" s="45">
        <v>0</v>
      </c>
      <c r="X37" s="45">
        <v>15</v>
      </c>
      <c r="Y37" s="46">
        <v>1.0714285714285701</v>
      </c>
      <c r="Z37" s="45">
        <v>13</v>
      </c>
      <c r="AA37" s="45">
        <v>0</v>
      </c>
      <c r="AB37" s="46">
        <v>1.3</v>
      </c>
      <c r="AC37" s="45">
        <v>0</v>
      </c>
      <c r="AD37" s="45">
        <v>0</v>
      </c>
      <c r="AE37" s="46">
        <v>0</v>
      </c>
      <c r="AF37" s="46">
        <v>0</v>
      </c>
      <c r="AG37" s="46">
        <v>0</v>
      </c>
      <c r="AH37" s="47">
        <v>2.4</v>
      </c>
    </row>
    <row r="38" spans="1:34" s="26" customFormat="1" ht="21" customHeight="1" x14ac:dyDescent="0.25">
      <c r="A38" s="39">
        <f>IF(B38="","",SUBTOTAL(3,$B$11:B38))</f>
        <v>28</v>
      </c>
      <c r="B38" s="40" t="s">
        <v>126</v>
      </c>
      <c r="C38" s="41" t="s">
        <v>72</v>
      </c>
      <c r="D38" s="27" t="s">
        <v>127</v>
      </c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customHeight="1" x14ac:dyDescent="0.25">
      <c r="A39" s="39">
        <f>IF(B39="","",SUBTOTAL(3,$B$11:B39))</f>
        <v>29</v>
      </c>
      <c r="B39" s="40" t="s">
        <v>128</v>
      </c>
      <c r="C39" s="41" t="s">
        <v>72</v>
      </c>
      <c r="D39" s="27" t="s">
        <v>129</v>
      </c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customHeight="1" x14ac:dyDescent="0.25">
      <c r="A40" s="39">
        <f>IF(B40="","",SUBTOTAL(3,$B$11:B40))</f>
        <v>30</v>
      </c>
      <c r="B40" s="40" t="s">
        <v>130</v>
      </c>
      <c r="C40" s="41" t="s">
        <v>72</v>
      </c>
      <c r="D40" s="27" t="s">
        <v>131</v>
      </c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customHeight="1" x14ac:dyDescent="0.25">
      <c r="A41" s="39">
        <f>IF(B41="","",SUBTOTAL(3,$B$11:B41))</f>
        <v>31</v>
      </c>
      <c r="B41" s="40" t="s">
        <v>132</v>
      </c>
      <c r="C41" s="41" t="s">
        <v>72</v>
      </c>
      <c r="D41" s="27" t="s">
        <v>133</v>
      </c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customHeight="1" x14ac:dyDescent="0.25">
      <c r="A42" s="39">
        <f>IF(B42="","",SUBTOTAL(3,$B$11:B42))</f>
        <v>32</v>
      </c>
      <c r="B42" s="40" t="s">
        <v>134</v>
      </c>
      <c r="C42" s="41" t="s">
        <v>72</v>
      </c>
      <c r="D42" s="27" t="s">
        <v>135</v>
      </c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customHeight="1" x14ac:dyDescent="0.25">
      <c r="A43" s="39">
        <f>IF(B43="","",SUBTOTAL(3,$B$11:B43))</f>
        <v>33</v>
      </c>
      <c r="B43" s="40" t="s">
        <v>136</v>
      </c>
      <c r="C43" s="41" t="s">
        <v>72</v>
      </c>
      <c r="D43" s="27" t="s">
        <v>137</v>
      </c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customHeight="1" x14ac:dyDescent="0.25">
      <c r="A44" s="39">
        <f>IF(B44="","",SUBTOTAL(3,$B$11:B44))</f>
        <v>34</v>
      </c>
      <c r="B44" s="40" t="s">
        <v>138</v>
      </c>
      <c r="C44" s="41" t="s">
        <v>72</v>
      </c>
      <c r="D44" s="27" t="s">
        <v>139</v>
      </c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customHeight="1" x14ac:dyDescent="0.25">
      <c r="A45" s="39">
        <f>IF(B45="","",SUBTOTAL(3,$B$11:B45))</f>
        <v>35</v>
      </c>
      <c r="B45" s="40" t="s">
        <v>140</v>
      </c>
      <c r="C45" s="41" t="s">
        <v>72</v>
      </c>
      <c r="D45" s="27" t="s">
        <v>141</v>
      </c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customHeight="1" x14ac:dyDescent="0.25">
      <c r="A46" s="39">
        <f>IF(B46="","",SUBTOTAL(3,$B$11:B46))</f>
        <v>36</v>
      </c>
      <c r="B46" s="40" t="s">
        <v>142</v>
      </c>
      <c r="C46" s="41" t="s">
        <v>72</v>
      </c>
      <c r="D46" s="27" t="s">
        <v>143</v>
      </c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customHeight="1" x14ac:dyDescent="0.25">
      <c r="A47" s="39">
        <f>IF(B47="","",SUBTOTAL(3,$B$11:B47))</f>
        <v>37</v>
      </c>
      <c r="B47" s="40" t="s">
        <v>144</v>
      </c>
      <c r="C47" s="41" t="s">
        <v>72</v>
      </c>
      <c r="D47" s="27" t="s">
        <v>145</v>
      </c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customHeight="1" x14ac:dyDescent="0.25">
      <c r="A48" s="39">
        <f>IF(B48="","",SUBTOTAL(3,$B$11:B48))</f>
        <v>38</v>
      </c>
      <c r="B48" s="40" t="s">
        <v>146</v>
      </c>
      <c r="C48" s="41" t="s">
        <v>72</v>
      </c>
      <c r="D48" s="27" t="s">
        <v>147</v>
      </c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customHeight="1" x14ac:dyDescent="0.25">
      <c r="A49" s="39">
        <f>IF(B49="","",SUBTOTAL(3,$B$11:B49))</f>
        <v>39</v>
      </c>
      <c r="B49" s="40" t="s">
        <v>148</v>
      </c>
      <c r="C49" s="41" t="s">
        <v>72</v>
      </c>
      <c r="D49" s="27" t="s">
        <v>149</v>
      </c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customHeight="1" x14ac:dyDescent="0.25">
      <c r="A50" s="39">
        <f>IF(B50="","",SUBTOTAL(3,$B$11:B50))</f>
        <v>40</v>
      </c>
      <c r="B50" s="40" t="s">
        <v>150</v>
      </c>
      <c r="C50" s="41" t="s">
        <v>72</v>
      </c>
      <c r="D50" s="27" t="s">
        <v>151</v>
      </c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customHeight="1" x14ac:dyDescent="0.25">
      <c r="A51" s="39">
        <f>IF(B51="","",SUBTOTAL(3,$B$11:B51))</f>
        <v>41</v>
      </c>
      <c r="B51" s="40" t="s">
        <v>152</v>
      </c>
      <c r="C51" s="41" t="s">
        <v>72</v>
      </c>
      <c r="D51" s="27" t="s">
        <v>153</v>
      </c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customHeight="1" x14ac:dyDescent="0.25">
      <c r="A52" s="39">
        <f>IF(B52="","",SUBTOTAL(3,$B$11:B52))</f>
        <v>42</v>
      </c>
      <c r="B52" s="40" t="s">
        <v>154</v>
      </c>
      <c r="C52" s="41" t="s">
        <v>72</v>
      </c>
      <c r="D52" s="27" t="s">
        <v>155</v>
      </c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customHeight="1" x14ac:dyDescent="0.25">
      <c r="A53" s="39">
        <f>IF(B53="","",SUBTOTAL(3,$B$11:B53))</f>
        <v>43</v>
      </c>
      <c r="B53" s="40" t="s">
        <v>156</v>
      </c>
      <c r="C53" s="41" t="s">
        <v>72</v>
      </c>
      <c r="D53" s="27" t="s">
        <v>157</v>
      </c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customHeight="1" x14ac:dyDescent="0.25">
      <c r="A54" s="39">
        <f>IF(B54="","",SUBTOTAL(3,$B$11:B54))</f>
        <v>44</v>
      </c>
      <c r="B54" s="40" t="s">
        <v>158</v>
      </c>
      <c r="C54" s="41" t="s">
        <v>72</v>
      </c>
      <c r="D54" s="27" t="s">
        <v>159</v>
      </c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customHeight="1" x14ac:dyDescent="0.25">
      <c r="A55" s="39">
        <f>IF(B55="","",SUBTOTAL(3,$B$11:B55))</f>
        <v>45</v>
      </c>
      <c r="B55" s="40" t="s">
        <v>160</v>
      </c>
      <c r="C55" s="41" t="s">
        <v>72</v>
      </c>
      <c r="D55" s="27" t="s">
        <v>161</v>
      </c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customHeight="1" x14ac:dyDescent="0.25">
      <c r="A56" s="39">
        <f>IF(B56="","",SUBTOTAL(3,$B$11:B56))</f>
        <v>46</v>
      </c>
      <c r="B56" s="40" t="s">
        <v>162</v>
      </c>
      <c r="C56" s="41" t="s">
        <v>72</v>
      </c>
      <c r="D56" s="27" t="s">
        <v>163</v>
      </c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customHeight="1" x14ac:dyDescent="0.25">
      <c r="A57" s="39">
        <f>IF(B57="","",SUBTOTAL(3,$B$11:B57))</f>
        <v>47</v>
      </c>
      <c r="B57" s="40" t="s">
        <v>164</v>
      </c>
      <c r="C57" s="41" t="s">
        <v>72</v>
      </c>
      <c r="D57" s="27" t="s">
        <v>165</v>
      </c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customHeight="1" x14ac:dyDescent="0.25">
      <c r="A58" s="39">
        <f>IF(B58="","",SUBTOTAL(3,$B$11:B58))</f>
        <v>48</v>
      </c>
      <c r="B58" s="40" t="s">
        <v>166</v>
      </c>
      <c r="C58" s="41" t="s">
        <v>72</v>
      </c>
      <c r="D58" s="27" t="s">
        <v>167</v>
      </c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customHeight="1" x14ac:dyDescent="0.25">
      <c r="A59" s="39">
        <f>IF(B59="","",SUBTOTAL(3,$B$11:B59))</f>
        <v>49</v>
      </c>
      <c r="B59" s="40" t="s">
        <v>168</v>
      </c>
      <c r="C59" s="41" t="s">
        <v>72</v>
      </c>
      <c r="D59" s="27" t="s">
        <v>169</v>
      </c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customHeight="1" x14ac:dyDescent="0.25">
      <c r="A60" s="39">
        <f>IF(B60="","",SUBTOTAL(3,$B$11:B60))</f>
        <v>50</v>
      </c>
      <c r="B60" s="40" t="s">
        <v>170</v>
      </c>
      <c r="C60" s="41" t="s">
        <v>72</v>
      </c>
      <c r="D60" s="27" t="s">
        <v>171</v>
      </c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11" t="s">
        <v>67</v>
      </c>
      <c r="C93" s="111"/>
      <c r="D93" s="111"/>
      <c r="E93" s="111"/>
      <c r="W93" s="111" t="s">
        <v>68</v>
      </c>
      <c r="X93" s="111"/>
      <c r="Y93" s="111"/>
      <c r="Z93" s="111"/>
      <c r="AA93" s="111"/>
      <c r="AB93" s="111"/>
      <c r="AC93" s="111"/>
      <c r="AD93" s="111"/>
      <c r="AE93" s="111"/>
      <c r="AF93" s="111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</mergeCells>
  <conditionalFormatting sqref="Q10">
    <cfRule type="cellIs" dxfId="108" priority="37" stopIfTrue="1" operator="lessThan">
      <formula>0</formula>
    </cfRule>
  </conditionalFormatting>
  <conditionalFormatting sqref="U10">
    <cfRule type="cellIs" dxfId="107" priority="36" stopIfTrue="1" operator="lessThan">
      <formula>0</formula>
    </cfRule>
  </conditionalFormatting>
  <conditionalFormatting sqref="Q11:R11">
    <cfRule type="cellIs" dxfId="106" priority="26" stopIfTrue="1" operator="lessThan">
      <formula>0</formula>
    </cfRule>
  </conditionalFormatting>
  <conditionalFormatting sqref="U11:V11">
    <cfRule type="cellIs" dxfId="105" priority="22" stopIfTrue="1" operator="lessThan">
      <formula>0</formula>
    </cfRule>
  </conditionalFormatting>
  <conditionalFormatting sqref="Q12:R12">
    <cfRule type="cellIs" dxfId="104" priority="25" stopIfTrue="1" operator="lessThan">
      <formula>0</formula>
    </cfRule>
  </conditionalFormatting>
  <conditionalFormatting sqref="U12:V12">
    <cfRule type="cellIs" dxfId="103" priority="21" stopIfTrue="1" operator="lessThan">
      <formula>0</formula>
    </cfRule>
  </conditionalFormatting>
  <conditionalFormatting sqref="Q13:R13">
    <cfRule type="cellIs" dxfId="102" priority="24" stopIfTrue="1" operator="lessThan">
      <formula>0</formula>
    </cfRule>
  </conditionalFormatting>
  <conditionalFormatting sqref="U13:V13">
    <cfRule type="cellIs" dxfId="101" priority="20" stopIfTrue="1" operator="lessThan">
      <formula>0</formula>
    </cfRule>
  </conditionalFormatting>
  <conditionalFormatting sqref="Q14:R14">
    <cfRule type="cellIs" dxfId="100" priority="23" stopIfTrue="1" operator="lessThan">
      <formula>0</formula>
    </cfRule>
  </conditionalFormatting>
  <conditionalFormatting sqref="U14:V14">
    <cfRule type="cellIs" dxfId="99" priority="19" stopIfTrue="1" operator="lessThan">
      <formula>0</formula>
    </cfRule>
  </conditionalFormatting>
  <conditionalFormatting sqref="Q53:R53">
    <cfRule type="cellIs" dxfId="98" priority="15" stopIfTrue="1" operator="lessThan">
      <formula>0</formula>
    </cfRule>
  </conditionalFormatting>
  <conditionalFormatting sqref="U53:V53">
    <cfRule type="cellIs" dxfId="97" priority="12" stopIfTrue="1" operator="lessThan">
      <formula>0</formula>
    </cfRule>
  </conditionalFormatting>
  <conditionalFormatting sqref="Q54:R54">
    <cfRule type="cellIs" dxfId="96" priority="14" stopIfTrue="1" operator="lessThan">
      <formula>0</formula>
    </cfRule>
  </conditionalFormatting>
  <conditionalFormatting sqref="U54:V54">
    <cfRule type="cellIs" dxfId="95" priority="11" stopIfTrue="1" operator="lessThan">
      <formula>0</formula>
    </cfRule>
  </conditionalFormatting>
  <conditionalFormatting sqref="Q55:R55">
    <cfRule type="cellIs" dxfId="94" priority="13" stopIfTrue="1" operator="lessThan">
      <formula>0</formula>
    </cfRule>
  </conditionalFormatting>
  <conditionalFormatting sqref="U55:V55">
    <cfRule type="cellIs" dxfId="93" priority="10" stopIfTrue="1" operator="lessThan">
      <formula>0</formula>
    </cfRule>
  </conditionalFormatting>
  <conditionalFormatting sqref="Q84:R84">
    <cfRule type="cellIs" dxfId="92" priority="7" stopIfTrue="1" operator="lessThan">
      <formula>0</formula>
    </cfRule>
  </conditionalFormatting>
  <conditionalFormatting sqref="U84:V84">
    <cfRule type="cellIs" dxfId="91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90" priority="38" stopIfTrue="1" operator="lessThan">
      <formula>0</formula>
    </cfRule>
  </conditionalFormatting>
  <conditionalFormatting sqref="E11:P11 W11:AH11 S11:T11">
    <cfRule type="cellIs" dxfId="89" priority="30" stopIfTrue="1" operator="lessThan">
      <formula>0</formula>
    </cfRule>
  </conditionalFormatting>
  <conditionalFormatting sqref="E12:P12 W12:AH12 S12:T12">
    <cfRule type="cellIs" dxfId="88" priority="29" stopIfTrue="1" operator="lessThan">
      <formula>0</formula>
    </cfRule>
  </conditionalFormatting>
  <conditionalFormatting sqref="E13:P13 W13:AH13 S13:T13">
    <cfRule type="cellIs" dxfId="87" priority="28" stopIfTrue="1" operator="lessThan">
      <formula>0</formula>
    </cfRule>
  </conditionalFormatting>
  <conditionalFormatting sqref="E14:P14 W14:AH14 S14:T14">
    <cfRule type="cellIs" dxfId="86" priority="27" stopIfTrue="1" operator="lessThan">
      <formula>0</formula>
    </cfRule>
  </conditionalFormatting>
  <conditionalFormatting sqref="Q15:R30 Q33:R35 Q52:R52 Q41:R45 Q38:R38 Q87:R87">
    <cfRule type="cellIs" dxfId="85" priority="35" stopIfTrue="1" operator="lessThan">
      <formula>0</formula>
    </cfRule>
  </conditionalFormatting>
  <conditionalFormatting sqref="U15:V30 U33:V35 U52:V52 U41:V45 U38:V38 U87:V87">
    <cfRule type="cellIs" dxfId="84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83" priority="33" stopIfTrue="1" operator="lessThan">
      <formula>0</formula>
    </cfRule>
  </conditionalFormatting>
  <conditionalFormatting sqref="Q31:R32 Q36:R37 Q39:R40 Q46:R51 Q85:R85 Q56:R83">
    <cfRule type="cellIs" dxfId="82" priority="32" stopIfTrue="1" operator="lessThan">
      <formula>0</formula>
    </cfRule>
  </conditionalFormatting>
  <conditionalFormatting sqref="U31:V32 U36:V37 U39:V40 U46:V51 U85:V85 U56:V83">
    <cfRule type="cellIs" dxfId="81" priority="31" stopIfTrue="1" operator="lessThan">
      <formula>0</formula>
    </cfRule>
  </conditionalFormatting>
  <conditionalFormatting sqref="W53:AH53 E53:P53 S53:T53">
    <cfRule type="cellIs" dxfId="80" priority="18" stopIfTrue="1" operator="lessThan">
      <formula>0</formula>
    </cfRule>
  </conditionalFormatting>
  <conditionalFormatting sqref="W54:AH54 E54:P54 S54:T54">
    <cfRule type="cellIs" dxfId="79" priority="17" stopIfTrue="1" operator="lessThan">
      <formula>0</formula>
    </cfRule>
  </conditionalFormatting>
  <conditionalFormatting sqref="W55:AH55 E55:P55 S55:T55">
    <cfRule type="cellIs" dxfId="78" priority="16" stopIfTrue="1" operator="lessThan">
      <formula>0</formula>
    </cfRule>
  </conditionalFormatting>
  <conditionalFormatting sqref="W84:AH84 S84:T84 E84:P84">
    <cfRule type="cellIs" dxfId="77" priority="9" stopIfTrue="1" operator="lessThan">
      <formula>0</formula>
    </cfRule>
  </conditionalFormatting>
  <conditionalFormatting sqref="W86:AH86 S88:T90 E88:P90 E86:P86 S86:T86 W88:AH90">
    <cfRule type="cellIs" dxfId="76" priority="8" stopIfTrue="1" operator="lessThan">
      <formula>0</formula>
    </cfRule>
  </conditionalFormatting>
  <conditionalFormatting sqref="Q86:R86 Q88:R90">
    <cfRule type="cellIs" dxfId="75" priority="6" stopIfTrue="1" operator="lessThan">
      <formula>0</formula>
    </cfRule>
  </conditionalFormatting>
  <conditionalFormatting sqref="U86:V86 U88:V90">
    <cfRule type="cellIs" dxfId="74" priority="4" stopIfTrue="1" operator="lessThan">
      <formula>0</formula>
    </cfRule>
  </conditionalFormatting>
  <pageMargins left="0.2" right="0.2" top="0.25" bottom="0.25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2"/>
  <sheetViews>
    <sheetView topLeftCell="T8" zoomScale="60" zoomScaleNormal="60" workbookViewId="0">
      <selection activeCell="A21" sqref="A21:XFD21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4" t="s">
        <v>43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AC1" s="125" t="s">
        <v>44</v>
      </c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</row>
    <row r="2" spans="1:47" s="58" customFormat="1" ht="23.25" x14ac:dyDescent="0.35">
      <c r="A2" s="125" t="s">
        <v>62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AC2" s="125" t="s">
        <v>45</v>
      </c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</row>
    <row r="3" spans="1:47" s="58" customFormat="1" ht="23.25" x14ac:dyDescent="0.35">
      <c r="A3" s="125" t="s">
        <v>63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AC3" s="124" t="s">
        <v>46</v>
      </c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</row>
    <row r="4" spans="1:47" s="58" customFormat="1" ht="23.25" x14ac:dyDescent="0.35">
      <c r="A4" s="125" t="s">
        <v>47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R4" s="59"/>
      <c r="T4" s="59"/>
      <c r="U4" s="59"/>
      <c r="AF4" s="126" t="s">
        <v>48</v>
      </c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7" t="s">
        <v>64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</row>
    <row r="7" spans="1:47" s="72" customFormat="1" ht="27.75" x14ac:dyDescent="0.4">
      <c r="A7" s="127" t="s">
        <v>70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50</v>
      </c>
      <c r="F9" s="65">
        <f t="shared" si="0"/>
        <v>0</v>
      </c>
      <c r="G9" s="65">
        <f t="shared" si="0"/>
        <v>0</v>
      </c>
      <c r="H9" s="65">
        <f t="shared" si="0"/>
        <v>37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68.5</v>
      </c>
      <c r="N9" s="65">
        <f t="shared" si="0"/>
        <v>66.224999999999994</v>
      </c>
      <c r="O9" s="65">
        <f t="shared" si="0"/>
        <v>71.550000000000011</v>
      </c>
      <c r="P9" s="65">
        <f t="shared" si="0"/>
        <v>0</v>
      </c>
      <c r="Q9" s="65">
        <f t="shared" si="0"/>
        <v>0</v>
      </c>
      <c r="R9" s="65">
        <f t="shared" si="0"/>
        <v>137.77499999999998</v>
      </c>
      <c r="S9" s="65">
        <f t="shared" si="0"/>
        <v>2214</v>
      </c>
      <c r="T9" s="65">
        <f t="shared" si="0"/>
        <v>2330</v>
      </c>
      <c r="U9" s="65">
        <f t="shared" si="0"/>
        <v>2188</v>
      </c>
      <c r="V9" s="65">
        <f t="shared" si="0"/>
        <v>235.60000000000002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277</v>
      </c>
      <c r="AB9" s="65">
        <f t="shared" si="0"/>
        <v>188</v>
      </c>
      <c r="AC9" s="65">
        <f t="shared" si="0"/>
        <v>277</v>
      </c>
      <c r="AD9" s="65">
        <f t="shared" si="0"/>
        <v>18.799999999999997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9.8000000000000007</v>
      </c>
      <c r="AT9" s="65">
        <f t="shared" si="0"/>
        <v>470.48</v>
      </c>
      <c r="AU9" s="65"/>
    </row>
    <row r="10" spans="1:47" s="67" customFormat="1" ht="35.25" customHeight="1" x14ac:dyDescent="0.25">
      <c r="A10" s="121" t="s">
        <v>0</v>
      </c>
      <c r="B10" s="119" t="s">
        <v>1</v>
      </c>
      <c r="C10" s="122" t="s">
        <v>2</v>
      </c>
      <c r="D10" s="123" t="s">
        <v>3</v>
      </c>
      <c r="E10" s="119" t="s">
        <v>4</v>
      </c>
      <c r="F10" s="119"/>
      <c r="G10" s="119"/>
      <c r="H10" s="119"/>
      <c r="I10" s="119"/>
      <c r="J10" s="119"/>
      <c r="K10" s="119"/>
      <c r="L10" s="119"/>
      <c r="M10" s="119"/>
      <c r="N10" s="119" t="s">
        <v>5</v>
      </c>
      <c r="O10" s="119"/>
      <c r="P10" s="119"/>
      <c r="Q10" s="119"/>
      <c r="R10" s="119"/>
      <c r="S10" s="119" t="s">
        <v>6</v>
      </c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 t="s">
        <v>7</v>
      </c>
      <c r="AJ10" s="119"/>
      <c r="AK10" s="119"/>
      <c r="AL10" s="119"/>
      <c r="AM10" s="119"/>
      <c r="AN10" s="119"/>
      <c r="AO10" s="119"/>
      <c r="AP10" s="119"/>
      <c r="AQ10" s="119"/>
      <c r="AR10" s="120" t="s">
        <v>8</v>
      </c>
      <c r="AS10" s="120" t="s">
        <v>9</v>
      </c>
      <c r="AT10" s="129" t="s">
        <v>10</v>
      </c>
      <c r="AU10" s="66">
        <f>SUBTOTAL(9,AT:AT)</f>
        <v>470.48</v>
      </c>
    </row>
    <row r="11" spans="1:47" s="67" customFormat="1" ht="35.25" customHeight="1" x14ac:dyDescent="0.25">
      <c r="A11" s="121"/>
      <c r="B11" s="121"/>
      <c r="C11" s="122"/>
      <c r="D11" s="123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 t="s">
        <v>11</v>
      </c>
      <c r="T11" s="119"/>
      <c r="U11" s="119"/>
      <c r="V11" s="119"/>
      <c r="W11" s="119" t="s">
        <v>12</v>
      </c>
      <c r="X11" s="119"/>
      <c r="Y11" s="119"/>
      <c r="Z11" s="119"/>
      <c r="AA11" s="119" t="s">
        <v>13</v>
      </c>
      <c r="AB11" s="119"/>
      <c r="AC11" s="119"/>
      <c r="AD11" s="119"/>
      <c r="AE11" s="119" t="s">
        <v>14</v>
      </c>
      <c r="AF11" s="119"/>
      <c r="AG11" s="119"/>
      <c r="AH11" s="119"/>
      <c r="AI11" s="119" t="s">
        <v>11</v>
      </c>
      <c r="AJ11" s="119"/>
      <c r="AK11" s="119"/>
      <c r="AL11" s="119" t="s">
        <v>12</v>
      </c>
      <c r="AM11" s="119"/>
      <c r="AN11" s="119"/>
      <c r="AO11" s="119" t="s">
        <v>14</v>
      </c>
      <c r="AP11" s="119"/>
      <c r="AQ11" s="119"/>
      <c r="AR11" s="120"/>
      <c r="AS11" s="120"/>
      <c r="AT11" s="129"/>
      <c r="AU11" s="66"/>
    </row>
    <row r="12" spans="1:47" s="62" customFormat="1" ht="170.25" x14ac:dyDescent="0.35">
      <c r="A12" s="121"/>
      <c r="B12" s="121"/>
      <c r="C12" s="122"/>
      <c r="D12" s="123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0"/>
      <c r="AS12" s="120"/>
      <c r="AT12" s="129"/>
      <c r="AU12" s="65"/>
    </row>
    <row r="13" spans="1:47" s="56" customFormat="1" ht="42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10</v>
      </c>
      <c r="N13" s="76">
        <v>4.05</v>
      </c>
      <c r="O13" s="76">
        <v>6.5999999999999988</v>
      </c>
      <c r="P13" s="76">
        <v>0</v>
      </c>
      <c r="Q13" s="76">
        <v>0</v>
      </c>
      <c r="R13" s="77">
        <v>10.649999999999999</v>
      </c>
      <c r="S13" s="76">
        <v>168</v>
      </c>
      <c r="T13" s="76">
        <v>597</v>
      </c>
      <c r="U13" s="76">
        <v>71</v>
      </c>
      <c r="V13" s="77">
        <v>69.400000000000006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0.8</v>
      </c>
      <c r="AT13" s="78">
        <v>90.85</v>
      </c>
      <c r="AU13" s="57"/>
    </row>
    <row r="14" spans="1:47" s="56" customFormat="1" ht="42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50</v>
      </c>
      <c r="V14" s="77">
        <v>-5</v>
      </c>
      <c r="W14" s="76">
        <v>0</v>
      </c>
      <c r="X14" s="76">
        <v>0</v>
      </c>
      <c r="Y14" s="76">
        <v>0</v>
      </c>
      <c r="Z14" s="77">
        <v>0</v>
      </c>
      <c r="AA14" s="76">
        <v>49</v>
      </c>
      <c r="AB14" s="76">
        <v>0</v>
      </c>
      <c r="AC14" s="76">
        <v>49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-5</v>
      </c>
      <c r="AU14" s="57"/>
    </row>
    <row r="15" spans="1:47" s="56" customFormat="1" ht="42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16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16</v>
      </c>
      <c r="N15" s="76">
        <v>5.25</v>
      </c>
      <c r="O15" s="76">
        <v>8.1</v>
      </c>
      <c r="P15" s="76">
        <v>0</v>
      </c>
      <c r="Q15" s="76">
        <v>0</v>
      </c>
      <c r="R15" s="77">
        <v>13.35</v>
      </c>
      <c r="S15" s="76">
        <v>198</v>
      </c>
      <c r="T15" s="76">
        <v>409</v>
      </c>
      <c r="U15" s="76">
        <v>205</v>
      </c>
      <c r="V15" s="77">
        <v>40.200000000000003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0.8</v>
      </c>
      <c r="AT15" s="78">
        <v>70.349999999999994</v>
      </c>
      <c r="AU15" s="57"/>
    </row>
    <row r="16" spans="1:47" s="56" customFormat="1" ht="42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4.6499999999999995</v>
      </c>
      <c r="O16" s="76">
        <v>5.3999999999999995</v>
      </c>
      <c r="P16" s="76">
        <v>0</v>
      </c>
      <c r="Q16" s="76">
        <v>0</v>
      </c>
      <c r="R16" s="77">
        <v>10.049999999999999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10.55</v>
      </c>
      <c r="AU16" s="57"/>
    </row>
    <row r="17" spans="1:47" s="56" customFormat="1" ht="42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3.9000000000000004</v>
      </c>
      <c r="O17" s="76">
        <v>7.65</v>
      </c>
      <c r="P17" s="76">
        <v>0</v>
      </c>
      <c r="Q17" s="76">
        <v>0</v>
      </c>
      <c r="R17" s="77">
        <v>11.55</v>
      </c>
      <c r="S17" s="76">
        <v>0</v>
      </c>
      <c r="T17" s="76">
        <v>103</v>
      </c>
      <c r="U17" s="76">
        <v>0</v>
      </c>
      <c r="V17" s="77">
        <v>10.3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0.9</v>
      </c>
      <c r="AT17" s="78">
        <v>22.75</v>
      </c>
      <c r="AU17" s="57"/>
    </row>
    <row r="18" spans="1:47" s="56" customFormat="1" ht="42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46</v>
      </c>
      <c r="V18" s="77">
        <v>-4.6000000000000005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-4.5999999999999996</v>
      </c>
      <c r="AU18" s="57"/>
    </row>
    <row r="19" spans="1:47" s="56" customFormat="1" ht="42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6</v>
      </c>
      <c r="N19" s="76">
        <v>6.3</v>
      </c>
      <c r="O19" s="76">
        <v>2.7</v>
      </c>
      <c r="P19" s="76">
        <v>0</v>
      </c>
      <c r="Q19" s="76">
        <v>0</v>
      </c>
      <c r="R19" s="77">
        <v>9</v>
      </c>
      <c r="S19" s="76">
        <v>164</v>
      </c>
      <c r="T19" s="76">
        <v>0</v>
      </c>
      <c r="U19" s="76">
        <v>129</v>
      </c>
      <c r="V19" s="77">
        <v>3.5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18.5</v>
      </c>
      <c r="AU19" s="57"/>
    </row>
    <row r="20" spans="1:47" s="56" customFormat="1" ht="42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  <c r="AU20" s="57"/>
    </row>
    <row r="21" spans="1:47" s="56" customFormat="1" ht="42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14</v>
      </c>
      <c r="T21" s="76">
        <v>100</v>
      </c>
      <c r="U21" s="76">
        <v>47</v>
      </c>
      <c r="V21" s="77">
        <v>6.7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6.7</v>
      </c>
      <c r="AU21" s="57"/>
    </row>
    <row r="22" spans="1:47" s="89" customFormat="1" ht="42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204</v>
      </c>
      <c r="T22" s="76">
        <v>0</v>
      </c>
      <c r="U22" s="76">
        <v>192</v>
      </c>
      <c r="V22" s="77">
        <v>1.2000000000000002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1.2</v>
      </c>
      <c r="AU22" s="88"/>
    </row>
    <row r="23" spans="1:47" s="56" customFormat="1" ht="42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2</v>
      </c>
      <c r="F23" s="76">
        <v>0</v>
      </c>
      <c r="G23" s="76">
        <v>0</v>
      </c>
      <c r="H23" s="76">
        <v>8</v>
      </c>
      <c r="I23" s="76">
        <v>0</v>
      </c>
      <c r="J23" s="76">
        <v>0</v>
      </c>
      <c r="K23" s="76">
        <v>0</v>
      </c>
      <c r="L23" s="76">
        <v>0</v>
      </c>
      <c r="M23" s="77">
        <v>6</v>
      </c>
      <c r="N23" s="76">
        <v>2.85</v>
      </c>
      <c r="O23" s="76">
        <v>1.65</v>
      </c>
      <c r="P23" s="76">
        <v>0</v>
      </c>
      <c r="Q23" s="76">
        <v>0</v>
      </c>
      <c r="R23" s="77">
        <v>4.5</v>
      </c>
      <c r="S23" s="76">
        <v>36</v>
      </c>
      <c r="T23" s="76">
        <v>225</v>
      </c>
      <c r="U23" s="76">
        <v>86</v>
      </c>
      <c r="V23" s="77">
        <v>17.5</v>
      </c>
      <c r="W23" s="76">
        <v>0</v>
      </c>
      <c r="X23" s="76">
        <v>0</v>
      </c>
      <c r="Y23" s="76">
        <v>0</v>
      </c>
      <c r="Z23" s="77">
        <v>0</v>
      </c>
      <c r="AA23" s="76">
        <v>91</v>
      </c>
      <c r="AB23" s="76">
        <v>49</v>
      </c>
      <c r="AC23" s="76">
        <v>42</v>
      </c>
      <c r="AD23" s="77">
        <v>9.8000000000000007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0.9</v>
      </c>
      <c r="AT23" s="78">
        <v>38.700000000000003</v>
      </c>
      <c r="AU23" s="57"/>
    </row>
    <row r="24" spans="1:47" s="56" customFormat="1" ht="42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5.0999999999999996</v>
      </c>
      <c r="O24" s="76">
        <v>5.1000000000000005</v>
      </c>
      <c r="P24" s="76">
        <v>0</v>
      </c>
      <c r="Q24" s="76">
        <v>0</v>
      </c>
      <c r="R24" s="77">
        <v>10.199999999999999</v>
      </c>
      <c r="S24" s="76">
        <v>35</v>
      </c>
      <c r="T24" s="76">
        <v>69</v>
      </c>
      <c r="U24" s="76">
        <v>44</v>
      </c>
      <c r="V24" s="77">
        <v>6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0.5</v>
      </c>
      <c r="AT24" s="78">
        <v>16.7</v>
      </c>
      <c r="AU24" s="57"/>
    </row>
    <row r="25" spans="1:47" s="56" customFormat="1" ht="42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</row>
    <row r="26" spans="1:47" s="56" customFormat="1" ht="42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4</v>
      </c>
      <c r="F26" s="76">
        <v>0</v>
      </c>
      <c r="G26" s="76">
        <v>0</v>
      </c>
      <c r="H26" s="76">
        <v>12</v>
      </c>
      <c r="I26" s="76">
        <v>0</v>
      </c>
      <c r="J26" s="76">
        <v>0</v>
      </c>
      <c r="K26" s="76">
        <v>0</v>
      </c>
      <c r="L26" s="76">
        <v>0</v>
      </c>
      <c r="M26" s="77">
        <v>10</v>
      </c>
      <c r="N26" s="76">
        <v>1.7999999999999998</v>
      </c>
      <c r="O26" s="76">
        <v>4.2</v>
      </c>
      <c r="P26" s="76">
        <v>0</v>
      </c>
      <c r="Q26" s="76">
        <v>0</v>
      </c>
      <c r="R26" s="77">
        <v>6</v>
      </c>
      <c r="S26" s="76">
        <v>13</v>
      </c>
      <c r="T26" s="76">
        <v>25</v>
      </c>
      <c r="U26" s="76">
        <v>68</v>
      </c>
      <c r="V26" s="77">
        <v>-3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91</v>
      </c>
      <c r="AC26" s="76">
        <v>49</v>
      </c>
      <c r="AD26" s="77">
        <v>4.2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17.2</v>
      </c>
    </row>
    <row r="27" spans="1:47" s="56" customFormat="1" ht="42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3.15</v>
      </c>
      <c r="O27" s="76">
        <v>2.7</v>
      </c>
      <c r="P27" s="76">
        <v>0</v>
      </c>
      <c r="Q27" s="76">
        <v>0</v>
      </c>
      <c r="R27" s="77">
        <v>5.85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5.85</v>
      </c>
    </row>
    <row r="28" spans="1:47" s="56" customFormat="1" ht="42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6.8999999999999986</v>
      </c>
      <c r="O28" s="76">
        <v>4.2</v>
      </c>
      <c r="P28" s="76">
        <v>0</v>
      </c>
      <c r="Q28" s="76">
        <v>0</v>
      </c>
      <c r="R28" s="77">
        <v>11.099999999999998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0.5</v>
      </c>
      <c r="AT28" s="78">
        <v>11.6</v>
      </c>
    </row>
    <row r="29" spans="1:47" s="56" customFormat="1" ht="42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478</v>
      </c>
      <c r="T29" s="76">
        <v>0</v>
      </c>
      <c r="U29" s="76">
        <v>413</v>
      </c>
      <c r="V29" s="77">
        <v>6.5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6.5</v>
      </c>
    </row>
    <row r="30" spans="1:47" s="56" customFormat="1" ht="42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202</v>
      </c>
      <c r="T30" s="76">
        <v>0</v>
      </c>
      <c r="U30" s="76">
        <v>192</v>
      </c>
      <c r="V30" s="77">
        <v>1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1</v>
      </c>
    </row>
    <row r="31" spans="1:47" s="56" customFormat="1" ht="42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68</v>
      </c>
      <c r="T31" s="76">
        <v>0</v>
      </c>
      <c r="U31" s="76">
        <v>94</v>
      </c>
      <c r="V31" s="77">
        <v>-2.6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-2.6</v>
      </c>
    </row>
    <row r="32" spans="1:47" s="56" customFormat="1" ht="42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4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4</v>
      </c>
      <c r="N32" s="76">
        <v>2.4</v>
      </c>
      <c r="O32" s="76">
        <v>3.3000000000000003</v>
      </c>
      <c r="P32" s="76">
        <v>0</v>
      </c>
      <c r="Q32" s="76">
        <v>0</v>
      </c>
      <c r="R32" s="77">
        <v>5.7</v>
      </c>
      <c r="S32" s="76">
        <v>190</v>
      </c>
      <c r="T32" s="76">
        <v>143</v>
      </c>
      <c r="U32" s="76">
        <v>70</v>
      </c>
      <c r="V32" s="77">
        <v>26.3</v>
      </c>
      <c r="W32" s="76">
        <v>0</v>
      </c>
      <c r="X32" s="76">
        <v>0</v>
      </c>
      <c r="Y32" s="76">
        <v>0</v>
      </c>
      <c r="Z32" s="77">
        <v>0</v>
      </c>
      <c r="AA32" s="76">
        <v>48</v>
      </c>
      <c r="AB32" s="76">
        <v>0</v>
      </c>
      <c r="AC32" s="76">
        <v>48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1.8</v>
      </c>
      <c r="AT32" s="78">
        <v>37.799999999999997</v>
      </c>
    </row>
    <row r="33" spans="1:46" s="56" customFormat="1" ht="42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8</v>
      </c>
      <c r="I33" s="76">
        <v>0</v>
      </c>
      <c r="J33" s="76">
        <v>0</v>
      </c>
      <c r="K33" s="76">
        <v>0</v>
      </c>
      <c r="L33" s="76">
        <v>0</v>
      </c>
      <c r="M33" s="77">
        <v>4</v>
      </c>
      <c r="N33" s="76">
        <v>4.6500000000000004</v>
      </c>
      <c r="O33" s="76">
        <v>4.95</v>
      </c>
      <c r="P33" s="76">
        <v>0</v>
      </c>
      <c r="Q33" s="76">
        <v>0</v>
      </c>
      <c r="R33" s="77">
        <v>9.6000000000000014</v>
      </c>
      <c r="S33" s="76">
        <v>0</v>
      </c>
      <c r="T33" s="76">
        <v>67</v>
      </c>
      <c r="U33" s="76">
        <v>0</v>
      </c>
      <c r="V33" s="77">
        <v>6.7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20.3</v>
      </c>
    </row>
    <row r="34" spans="1:46" s="56" customFormat="1" ht="42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67</v>
      </c>
      <c r="T34" s="76">
        <v>0</v>
      </c>
      <c r="U34" s="76">
        <v>91</v>
      </c>
      <c r="V34" s="77">
        <v>-2.4000000000000004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-2.4</v>
      </c>
    </row>
    <row r="35" spans="1:46" s="56" customFormat="1" ht="42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</row>
    <row r="36" spans="1:46" s="56" customFormat="1" ht="42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4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4</v>
      </c>
      <c r="N36" s="76">
        <v>2.7</v>
      </c>
      <c r="O36" s="76">
        <v>4.5</v>
      </c>
      <c r="P36" s="76">
        <v>0</v>
      </c>
      <c r="Q36" s="76">
        <v>0</v>
      </c>
      <c r="R36" s="77">
        <v>7.2</v>
      </c>
      <c r="S36" s="76">
        <v>0</v>
      </c>
      <c r="T36" s="76">
        <v>93</v>
      </c>
      <c r="U36" s="76">
        <v>47</v>
      </c>
      <c r="V36" s="77">
        <v>4.6000000000000005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0.9</v>
      </c>
      <c r="AT36" s="78">
        <v>16.7</v>
      </c>
    </row>
    <row r="37" spans="1:46" s="56" customFormat="1" ht="42" customHeight="1" x14ac:dyDescent="0.3">
      <c r="A37" s="86">
        <f>IF(D37="","",SUBTOTAL(3,$D$13:D37))</f>
        <v>25</v>
      </c>
      <c r="B37" s="101" t="s">
        <v>120</v>
      </c>
      <c r="C37" s="102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5.0999999999999996</v>
      </c>
      <c r="O37" s="76">
        <v>5.2499999999999991</v>
      </c>
      <c r="P37" s="76">
        <v>0</v>
      </c>
      <c r="Q37" s="76">
        <v>0</v>
      </c>
      <c r="R37" s="77">
        <v>10.349999999999998</v>
      </c>
      <c r="S37" s="76">
        <v>167</v>
      </c>
      <c r="T37" s="76">
        <v>203</v>
      </c>
      <c r="U37" s="76">
        <v>170</v>
      </c>
      <c r="V37" s="77">
        <v>20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0.3</v>
      </c>
      <c r="AT37" s="78">
        <v>30.65</v>
      </c>
    </row>
    <row r="38" spans="1:46" s="56" customFormat="1" ht="42" customHeight="1" x14ac:dyDescent="0.3">
      <c r="A38" s="86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4.5750000000000002</v>
      </c>
      <c r="O38" s="76">
        <v>3.45</v>
      </c>
      <c r="P38" s="76">
        <v>0</v>
      </c>
      <c r="Q38" s="76">
        <v>0</v>
      </c>
      <c r="R38" s="77">
        <v>8.0250000000000004</v>
      </c>
      <c r="S38" s="76">
        <v>69</v>
      </c>
      <c r="T38" s="76">
        <v>79</v>
      </c>
      <c r="U38" s="76">
        <v>50</v>
      </c>
      <c r="V38" s="77">
        <v>9.8000000000000007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1.4</v>
      </c>
      <c r="AT38" s="78">
        <v>19.23</v>
      </c>
    </row>
    <row r="39" spans="1:46" s="56" customFormat="1" ht="42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4</v>
      </c>
      <c r="F39" s="76">
        <v>0</v>
      </c>
      <c r="G39" s="76">
        <v>0</v>
      </c>
      <c r="H39" s="76">
        <v>9</v>
      </c>
      <c r="I39" s="76">
        <v>0</v>
      </c>
      <c r="J39" s="76">
        <v>0</v>
      </c>
      <c r="K39" s="76">
        <v>0</v>
      </c>
      <c r="L39" s="76">
        <v>0</v>
      </c>
      <c r="M39" s="77">
        <v>8.5</v>
      </c>
      <c r="N39" s="76">
        <v>2.85</v>
      </c>
      <c r="O39" s="76">
        <v>1.7999999999999998</v>
      </c>
      <c r="P39" s="76">
        <v>0</v>
      </c>
      <c r="Q39" s="76">
        <v>0</v>
      </c>
      <c r="R39" s="77">
        <v>4.6500000000000004</v>
      </c>
      <c r="S39" s="76">
        <v>107</v>
      </c>
      <c r="T39" s="76">
        <v>217</v>
      </c>
      <c r="U39" s="76">
        <v>75</v>
      </c>
      <c r="V39" s="77">
        <v>24.900000000000002</v>
      </c>
      <c r="W39" s="76">
        <v>0</v>
      </c>
      <c r="X39" s="76">
        <v>0</v>
      </c>
      <c r="Y39" s="76">
        <v>0</v>
      </c>
      <c r="Z39" s="77">
        <v>0</v>
      </c>
      <c r="AA39" s="76">
        <v>39</v>
      </c>
      <c r="AB39" s="76">
        <v>0</v>
      </c>
      <c r="AC39" s="76">
        <v>0</v>
      </c>
      <c r="AD39" s="77">
        <v>3.9000000000000004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0.5</v>
      </c>
      <c r="AT39" s="78">
        <v>42.45</v>
      </c>
    </row>
    <row r="40" spans="1:46" s="56" customFormat="1" ht="42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</row>
    <row r="41" spans="1:46" s="56" customFormat="1" ht="42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</row>
    <row r="42" spans="1:46" s="56" customFormat="1" ht="42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</row>
    <row r="43" spans="1:46" s="56" customFormat="1" ht="42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34</v>
      </c>
      <c r="T43" s="76">
        <v>0</v>
      </c>
      <c r="U43" s="76">
        <v>48</v>
      </c>
      <c r="V43" s="77">
        <v>-1.4000000000000001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-1.4</v>
      </c>
    </row>
    <row r="44" spans="1:46" s="56" customFormat="1" ht="42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</row>
    <row r="45" spans="1:46" s="56" customFormat="1" ht="42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</row>
    <row r="46" spans="1:46" s="56" customFormat="1" ht="42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</row>
    <row r="47" spans="1:46" s="56" customFormat="1" ht="42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</row>
    <row r="48" spans="1:46" s="56" customFormat="1" ht="42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</row>
    <row r="49" spans="1:47" s="56" customFormat="1" ht="42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</row>
    <row r="50" spans="1:47" s="56" customFormat="1" ht="42" customHeight="1" x14ac:dyDescent="0.3">
      <c r="A50" s="86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</row>
    <row r="51" spans="1:47" s="56" customFormat="1" ht="42" customHeight="1" x14ac:dyDescent="0.3">
      <c r="A51" s="86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50</v>
      </c>
      <c r="AB51" s="76">
        <v>48</v>
      </c>
      <c r="AC51" s="76">
        <v>89</v>
      </c>
      <c r="AD51" s="77">
        <v>0.9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0.9</v>
      </c>
    </row>
    <row r="52" spans="1:47" s="56" customFormat="1" ht="42" customHeight="1" x14ac:dyDescent="0.3">
      <c r="A52" s="86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7" s="56" customFormat="1" ht="42" customHeight="1" x14ac:dyDescent="0.3">
      <c r="A53" s="86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</row>
    <row r="54" spans="1:47" s="56" customFormat="1" ht="42" customHeight="1" x14ac:dyDescent="0.3">
      <c r="A54" s="86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</row>
    <row r="55" spans="1:47" s="56" customFormat="1" ht="42" customHeight="1" x14ac:dyDescent="0.3">
      <c r="A55" s="86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7" s="56" customFormat="1" ht="42" customHeight="1" x14ac:dyDescent="0.3">
      <c r="A56" s="86">
        <f>IF(D56="","",SUBTOTAL(3,$D$13:D56))</f>
        <v>44</v>
      </c>
      <c r="B56" s="73" t="s">
        <v>158</v>
      </c>
      <c r="C56" s="74" t="s">
        <v>72</v>
      </c>
      <c r="D56" s="75" t="s">
        <v>159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</row>
    <row r="57" spans="1:47" s="56" customFormat="1" ht="42" customHeight="1" x14ac:dyDescent="0.3">
      <c r="A57" s="86">
        <f>IF(D57="","",SUBTOTAL(3,$D$13:D57))</f>
        <v>45</v>
      </c>
      <c r="B57" s="73" t="s">
        <v>160</v>
      </c>
      <c r="C57" s="74" t="s">
        <v>72</v>
      </c>
      <c r="D57" s="75" t="s">
        <v>161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0</v>
      </c>
      <c r="S57" s="76">
        <v>0</v>
      </c>
      <c r="T57" s="76">
        <v>0</v>
      </c>
      <c r="U57" s="76">
        <v>0</v>
      </c>
      <c r="V57" s="77">
        <v>0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0</v>
      </c>
    </row>
    <row r="58" spans="1:47" s="56" customFormat="1" ht="42" customHeight="1" x14ac:dyDescent="0.3">
      <c r="A58" s="86">
        <f>IF(D58="","",SUBTOTAL(3,$D$13:D58))</f>
        <v>46</v>
      </c>
      <c r="B58" s="73" t="s">
        <v>162</v>
      </c>
      <c r="C58" s="74" t="s">
        <v>72</v>
      </c>
      <c r="D58" s="75" t="s">
        <v>163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0</v>
      </c>
    </row>
    <row r="59" spans="1:47" s="56" customFormat="1" ht="42" customHeight="1" x14ac:dyDescent="0.3">
      <c r="A59" s="86">
        <f>IF(D59="","",SUBTOTAL(3,$D$13:D59))</f>
        <v>47</v>
      </c>
      <c r="B59" s="73" t="s">
        <v>164</v>
      </c>
      <c r="C59" s="74" t="s">
        <v>72</v>
      </c>
      <c r="D59" s="75" t="s">
        <v>165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0</v>
      </c>
    </row>
    <row r="60" spans="1:47" s="56" customFormat="1" ht="42" customHeight="1" x14ac:dyDescent="0.3">
      <c r="A60" s="86">
        <f>IF(D60="","",SUBTOTAL(3,$D$13:D60))</f>
        <v>48</v>
      </c>
      <c r="B60" s="73" t="s">
        <v>166</v>
      </c>
      <c r="C60" s="74" t="s">
        <v>72</v>
      </c>
      <c r="D60" s="75" t="s">
        <v>167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0</v>
      </c>
      <c r="S60" s="76">
        <v>0</v>
      </c>
      <c r="T60" s="76">
        <v>0</v>
      </c>
      <c r="U60" s="76">
        <v>0</v>
      </c>
      <c r="V60" s="77">
        <v>0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0</v>
      </c>
    </row>
    <row r="61" spans="1:47" s="56" customFormat="1" ht="42" customHeight="1" x14ac:dyDescent="0.3">
      <c r="A61" s="86">
        <f>IF(D61="","",SUBTOTAL(3,$D$13:D61))</f>
        <v>49</v>
      </c>
      <c r="B61" s="73" t="s">
        <v>168</v>
      </c>
      <c r="C61" s="74" t="s">
        <v>72</v>
      </c>
      <c r="D61" s="75" t="s">
        <v>169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0</v>
      </c>
      <c r="N61" s="76">
        <v>0</v>
      </c>
      <c r="O61" s="76">
        <v>0</v>
      </c>
      <c r="P61" s="76">
        <v>0</v>
      </c>
      <c r="Q61" s="76">
        <v>0</v>
      </c>
      <c r="R61" s="77">
        <v>0</v>
      </c>
      <c r="S61" s="76">
        <v>0</v>
      </c>
      <c r="T61" s="76">
        <v>0</v>
      </c>
      <c r="U61" s="76">
        <v>0</v>
      </c>
      <c r="V61" s="77">
        <v>0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0</v>
      </c>
    </row>
    <row r="62" spans="1:47" s="56" customFormat="1" ht="42" customHeight="1" x14ac:dyDescent="0.3">
      <c r="A62" s="86">
        <f>IF(D62="","",SUBTOTAL(3,$D$13:D62))</f>
        <v>50</v>
      </c>
      <c r="B62" s="73" t="s">
        <v>170</v>
      </c>
      <c r="C62" s="74" t="s">
        <v>72</v>
      </c>
      <c r="D62" s="75" t="s">
        <v>171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50</v>
      </c>
      <c r="F109" s="1">
        <f t="shared" si="1"/>
        <v>0</v>
      </c>
      <c r="G109" s="1">
        <f t="shared" si="1"/>
        <v>0</v>
      </c>
      <c r="H109" s="1">
        <f t="shared" si="1"/>
        <v>37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68.5</v>
      </c>
      <c r="N109" s="1">
        <f t="shared" si="1"/>
        <v>66.224999999999994</v>
      </c>
      <c r="O109" s="1">
        <f t="shared" si="1"/>
        <v>71.550000000000011</v>
      </c>
      <c r="P109" s="1">
        <f t="shared" si="1"/>
        <v>0</v>
      </c>
      <c r="Q109" s="1">
        <f t="shared" si="1"/>
        <v>0</v>
      </c>
      <c r="R109" s="13">
        <f t="shared" si="1"/>
        <v>137.77499999999998</v>
      </c>
      <c r="S109" s="1">
        <f t="shared" si="1"/>
        <v>2214</v>
      </c>
      <c r="T109" s="1">
        <f t="shared" si="1"/>
        <v>2330</v>
      </c>
      <c r="U109" s="1"/>
      <c r="V109" s="1">
        <f>SUBTOTAL(9,V11:V108)</f>
        <v>235.60000000000002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277</v>
      </c>
      <c r="AB109" s="1">
        <f>SUBTOTAL(9,AB11:AB108)</f>
        <v>188</v>
      </c>
      <c r="AC109" s="1"/>
      <c r="AD109" s="1">
        <f>SUBTOTAL(9,AD11:AD108)</f>
        <v>18.799999999999997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9.8000000000000007</v>
      </c>
      <c r="AT109" s="1">
        <f t="shared" si="2"/>
        <v>470.48</v>
      </c>
      <c r="AU109" s="2"/>
    </row>
    <row r="110" spans="1:47" x14ac:dyDescent="0.25">
      <c r="AU110" s="2"/>
    </row>
    <row r="111" spans="1:47" x14ac:dyDescent="0.25">
      <c r="C111" s="128" t="s">
        <v>67</v>
      </c>
      <c r="D111" s="128"/>
      <c r="E111" s="128"/>
      <c r="AH111" s="128" t="s">
        <v>68</v>
      </c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/>
      <c r="AS111" s="128"/>
      <c r="AU111" s="2"/>
    </row>
    <row r="112" spans="1:47" x14ac:dyDescent="0.25">
      <c r="AU112" s="2"/>
    </row>
  </sheetData>
  <mergeCells count="30"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1:M1"/>
    <mergeCell ref="AC1:AT1"/>
    <mergeCell ref="A2:M2"/>
    <mergeCell ref="AC2:AT2"/>
    <mergeCell ref="A3:M3"/>
    <mergeCell ref="AC3:AT3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54 E10:E54 E112:E1048576 AO112:AT1048576 AT111 AE112:AK1048576 AE111:AH111 E63:E110 F63:AT108">
    <cfRule type="cellIs" dxfId="73" priority="24" stopIfTrue="1" operator="lessThan">
      <formula>0</formula>
    </cfRule>
  </conditionalFormatting>
  <conditionalFormatting sqref="E9:AT9">
    <cfRule type="cellIs" dxfId="72" priority="23" stopIfTrue="1" operator="lessThan">
      <formula>0</formula>
    </cfRule>
  </conditionalFormatting>
  <conditionalFormatting sqref="F10:F12 F109:F1048576">
    <cfRule type="cellIs" dxfId="71" priority="22" stopIfTrue="1" operator="lessThan">
      <formula>0</formula>
    </cfRule>
  </conditionalFormatting>
  <conditionalFormatting sqref="G10:G12 G109:G1048576">
    <cfRule type="cellIs" dxfId="70" priority="20" stopIfTrue="1" operator="lessThan">
      <formula>0</formula>
    </cfRule>
  </conditionalFormatting>
  <conditionalFormatting sqref="J10:J12 J109:J1048576">
    <cfRule type="cellIs" dxfId="69" priority="18" stopIfTrue="1" operator="lessThan">
      <formula>0</formula>
    </cfRule>
  </conditionalFormatting>
  <conditionalFormatting sqref="K10:K12 K109:K1048576">
    <cfRule type="cellIs" dxfId="68" priority="16" stopIfTrue="1" operator="lessThan">
      <formula>0</formula>
    </cfRule>
  </conditionalFormatting>
  <conditionalFormatting sqref="AA109:AD1048576 AA12:AB12 AD12 AA10:AD11">
    <cfRule type="cellIs" dxfId="67" priority="14" stopIfTrue="1" operator="lessThan">
      <formula>0</formula>
    </cfRule>
  </conditionalFormatting>
  <conditionalFormatting sqref="W10:Z11 W109:Z1048576 W12:X12 Z12">
    <cfRule type="cellIs" dxfId="66" priority="13" stopIfTrue="1" operator="lessThan">
      <formula>0</formula>
    </cfRule>
  </conditionalFormatting>
  <conditionalFormatting sqref="AL109:AN110 AL10:AN10 AL12:AN12 AL112:AN1048576">
    <cfRule type="cellIs" dxfId="65" priority="8" stopIfTrue="1" operator="lessThan">
      <formula>0</formula>
    </cfRule>
  </conditionalFormatting>
  <conditionalFormatting sqref="AL11:AN11">
    <cfRule type="cellIs" dxfId="64" priority="6" stopIfTrue="1" operator="lessThan">
      <formula>0</formula>
    </cfRule>
  </conditionalFormatting>
  <conditionalFormatting sqref="Y12">
    <cfRule type="cellIs" dxfId="63" priority="5" stopIfTrue="1" operator="lessThan">
      <formula>0</formula>
    </cfRule>
  </conditionalFormatting>
  <conditionalFormatting sqref="AC12">
    <cfRule type="cellIs" dxfId="62" priority="4" stopIfTrue="1" operator="lessThan">
      <formula>0</formula>
    </cfRule>
  </conditionalFormatting>
  <conditionalFormatting sqref="AG12">
    <cfRule type="cellIs" dxfId="61" priority="3" stopIfTrue="1" operator="lessThan">
      <formula>0</formula>
    </cfRule>
  </conditionalFormatting>
  <conditionalFormatting sqref="E55:AT55">
    <cfRule type="cellIs" dxfId="60" priority="2" stopIfTrue="1" operator="lessThan">
      <formula>0</formula>
    </cfRule>
  </conditionalFormatting>
  <conditionalFormatting sqref="E56:AT62">
    <cfRule type="cellIs" dxfId="59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3"/>
  <sheetViews>
    <sheetView workbookViewId="0">
      <selection activeCell="B14" sqref="B14:AT63"/>
    </sheetView>
  </sheetViews>
  <sheetFormatPr defaultRowHeight="15" x14ac:dyDescent="0.25"/>
  <cols>
    <col min="1" max="1" width="5" style="3" bestFit="1" customWidth="1"/>
    <col min="2" max="2" width="16.7109375" style="3" customWidth="1"/>
    <col min="3" max="3" width="31.7109375" style="2" customWidth="1"/>
    <col min="4" max="4" width="37.28515625" style="4" customWidth="1"/>
    <col min="5" max="17" width="9" style="2" customWidth="1"/>
    <col min="18" max="18" width="9" style="13" customWidth="1"/>
    <col min="19" max="43" width="9" style="2" customWidth="1"/>
    <col min="44" max="45" width="13.5703125" style="2" customWidth="1"/>
    <col min="46" max="46" width="13.5703125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44" t="s">
        <v>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AC1" s="140" t="s">
        <v>44</v>
      </c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</row>
    <row r="2" spans="1:47" s="35" customFormat="1" ht="18.75" x14ac:dyDescent="0.3">
      <c r="A2" s="140" t="s">
        <v>62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AC2" s="140" t="s">
        <v>45</v>
      </c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</row>
    <row r="3" spans="1:47" s="35" customFormat="1" ht="18.75" x14ac:dyDescent="0.3">
      <c r="A3" s="145" t="s">
        <v>63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AC3" s="143" t="s">
        <v>46</v>
      </c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</row>
    <row r="4" spans="1:47" s="35" customFormat="1" ht="18.75" x14ac:dyDescent="0.3">
      <c r="A4" s="145" t="s">
        <v>47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R4" s="36"/>
      <c r="T4" s="36"/>
      <c r="U4" s="36"/>
      <c r="AF4" s="141" t="s">
        <v>48</v>
      </c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2" t="s">
        <v>61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 x14ac:dyDescent="0.4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 hidden="1" x14ac:dyDescent="0.25"/>
    <row r="10" spans="1:47" x14ac:dyDescent="0.25">
      <c r="E10" s="1">
        <f t="shared" ref="E10:AT10" si="0">SUBTOTAL(9,E14:E109)</f>
        <v>18</v>
      </c>
      <c r="F10" s="1">
        <f t="shared" si="0"/>
        <v>0</v>
      </c>
      <c r="G10" s="1">
        <f t="shared" si="0"/>
        <v>0</v>
      </c>
      <c r="H10" s="1">
        <f t="shared" si="0"/>
        <v>37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36.5</v>
      </c>
      <c r="N10" s="1">
        <f t="shared" si="0"/>
        <v>47.54999999999999</v>
      </c>
      <c r="O10" s="1">
        <f t="shared" si="0"/>
        <v>35.999999999999993</v>
      </c>
      <c r="P10" s="1">
        <f t="shared" si="0"/>
        <v>0</v>
      </c>
      <c r="Q10" s="1">
        <f t="shared" si="0"/>
        <v>0</v>
      </c>
      <c r="R10" s="1">
        <f t="shared" si="0"/>
        <v>83.55</v>
      </c>
      <c r="S10" s="1">
        <f t="shared" si="0"/>
        <v>1499</v>
      </c>
      <c r="T10" s="1">
        <f t="shared" si="0"/>
        <v>1464</v>
      </c>
      <c r="U10" s="1">
        <f t="shared" si="0"/>
        <v>1500</v>
      </c>
      <c r="V10" s="1">
        <f t="shared" si="0"/>
        <v>146.30000000000001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480</v>
      </c>
      <c r="AB10" s="1">
        <f t="shared" si="0"/>
        <v>359</v>
      </c>
      <c r="AC10" s="1">
        <f t="shared" si="0"/>
        <v>480</v>
      </c>
      <c r="AD10" s="1">
        <f t="shared" si="0"/>
        <v>35.900000000000006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9.2000000000000011</v>
      </c>
      <c r="AT10" s="1">
        <f t="shared" si="0"/>
        <v>311.45</v>
      </c>
    </row>
    <row r="11" spans="1:47" s="94" customFormat="1" ht="18.75" x14ac:dyDescent="0.25">
      <c r="A11" s="131" t="s">
        <v>0</v>
      </c>
      <c r="B11" s="130" t="s">
        <v>1</v>
      </c>
      <c r="C11" s="132" t="s">
        <v>2</v>
      </c>
      <c r="D11" s="133" t="s">
        <v>3</v>
      </c>
      <c r="E11" s="130" t="s">
        <v>4</v>
      </c>
      <c r="F11" s="130"/>
      <c r="G11" s="130"/>
      <c r="H11" s="130"/>
      <c r="I11" s="130"/>
      <c r="J11" s="130"/>
      <c r="K11" s="130"/>
      <c r="L11" s="130"/>
      <c r="M11" s="130"/>
      <c r="N11" s="130" t="s">
        <v>5</v>
      </c>
      <c r="O11" s="130"/>
      <c r="P11" s="130"/>
      <c r="Q11" s="130"/>
      <c r="R11" s="130"/>
      <c r="S11" s="134" t="s">
        <v>6</v>
      </c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6"/>
      <c r="AI11" s="134" t="s">
        <v>7</v>
      </c>
      <c r="AJ11" s="135"/>
      <c r="AK11" s="135"/>
      <c r="AL11" s="135"/>
      <c r="AM11" s="135"/>
      <c r="AN11" s="135"/>
      <c r="AO11" s="135"/>
      <c r="AP11" s="135"/>
      <c r="AQ11" s="136"/>
      <c r="AR11" s="137" t="s">
        <v>8</v>
      </c>
      <c r="AS11" s="137" t="s">
        <v>9</v>
      </c>
      <c r="AT11" s="138" t="s">
        <v>10</v>
      </c>
      <c r="AU11" s="93">
        <f>SUBTOTAL(9,AT:AT)</f>
        <v>311.45</v>
      </c>
    </row>
    <row r="12" spans="1:47" s="94" customFormat="1" ht="18.75" x14ac:dyDescent="0.25">
      <c r="A12" s="131"/>
      <c r="B12" s="131"/>
      <c r="C12" s="132"/>
      <c r="D12" s="133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 t="s">
        <v>11</v>
      </c>
      <c r="T12" s="130"/>
      <c r="U12" s="130"/>
      <c r="V12" s="130"/>
      <c r="W12" s="130" t="s">
        <v>12</v>
      </c>
      <c r="X12" s="130"/>
      <c r="Y12" s="130"/>
      <c r="Z12" s="130"/>
      <c r="AA12" s="130" t="s">
        <v>13</v>
      </c>
      <c r="AB12" s="130"/>
      <c r="AC12" s="130"/>
      <c r="AD12" s="130"/>
      <c r="AE12" s="130" t="s">
        <v>14</v>
      </c>
      <c r="AF12" s="130"/>
      <c r="AG12" s="130"/>
      <c r="AH12" s="130"/>
      <c r="AI12" s="130" t="s">
        <v>11</v>
      </c>
      <c r="AJ12" s="130"/>
      <c r="AK12" s="130"/>
      <c r="AL12" s="130" t="s">
        <v>12</v>
      </c>
      <c r="AM12" s="130"/>
      <c r="AN12" s="130"/>
      <c r="AO12" s="130" t="s">
        <v>14</v>
      </c>
      <c r="AP12" s="130"/>
      <c r="AQ12" s="130"/>
      <c r="AR12" s="137"/>
      <c r="AS12" s="137"/>
      <c r="AT12" s="138"/>
      <c r="AU12" s="93"/>
    </row>
    <row r="13" spans="1:47" s="100" customFormat="1" ht="107.25" x14ac:dyDescent="0.3">
      <c r="A13" s="131"/>
      <c r="B13" s="131"/>
      <c r="C13" s="132"/>
      <c r="D13" s="133"/>
      <c r="E13" s="95" t="s">
        <v>15</v>
      </c>
      <c r="F13" s="95" t="s">
        <v>16</v>
      </c>
      <c r="G13" s="95" t="s">
        <v>17</v>
      </c>
      <c r="H13" s="95" t="s">
        <v>18</v>
      </c>
      <c r="I13" s="95" t="s">
        <v>19</v>
      </c>
      <c r="J13" s="95" t="s">
        <v>20</v>
      </c>
      <c r="K13" s="95" t="s">
        <v>21</v>
      </c>
      <c r="L13" s="95" t="s">
        <v>22</v>
      </c>
      <c r="M13" s="96" t="s">
        <v>23</v>
      </c>
      <c r="N13" s="95" t="s">
        <v>24</v>
      </c>
      <c r="O13" s="95" t="s">
        <v>25</v>
      </c>
      <c r="P13" s="95" t="s">
        <v>26</v>
      </c>
      <c r="Q13" s="95" t="s">
        <v>27</v>
      </c>
      <c r="R13" s="97" t="s">
        <v>28</v>
      </c>
      <c r="S13" s="95" t="s">
        <v>29</v>
      </c>
      <c r="T13" s="95" t="s">
        <v>30</v>
      </c>
      <c r="U13" s="98" t="s">
        <v>31</v>
      </c>
      <c r="V13" s="96" t="s">
        <v>32</v>
      </c>
      <c r="W13" s="95" t="s">
        <v>33</v>
      </c>
      <c r="X13" s="95" t="s">
        <v>34</v>
      </c>
      <c r="Y13" s="98" t="s">
        <v>31</v>
      </c>
      <c r="Z13" s="96" t="s">
        <v>35</v>
      </c>
      <c r="AA13" s="95" t="s">
        <v>33</v>
      </c>
      <c r="AB13" s="95" t="s">
        <v>34</v>
      </c>
      <c r="AC13" s="98" t="s">
        <v>31</v>
      </c>
      <c r="AD13" s="96" t="s">
        <v>35</v>
      </c>
      <c r="AE13" s="95" t="s">
        <v>33</v>
      </c>
      <c r="AF13" s="95" t="s">
        <v>34</v>
      </c>
      <c r="AG13" s="98" t="s">
        <v>31</v>
      </c>
      <c r="AH13" s="96" t="s">
        <v>35</v>
      </c>
      <c r="AI13" s="95" t="s">
        <v>36</v>
      </c>
      <c r="AJ13" s="95" t="s">
        <v>37</v>
      </c>
      <c r="AK13" s="96" t="s">
        <v>32</v>
      </c>
      <c r="AL13" s="95" t="s">
        <v>38</v>
      </c>
      <c r="AM13" s="95" t="s">
        <v>39</v>
      </c>
      <c r="AN13" s="96" t="s">
        <v>40</v>
      </c>
      <c r="AO13" s="95" t="s">
        <v>41</v>
      </c>
      <c r="AP13" s="95" t="s">
        <v>42</v>
      </c>
      <c r="AQ13" s="96" t="s">
        <v>35</v>
      </c>
      <c r="AR13" s="137"/>
      <c r="AS13" s="137"/>
      <c r="AT13" s="138"/>
      <c r="AU13" s="99"/>
    </row>
    <row r="14" spans="1:47" ht="31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6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6</v>
      </c>
      <c r="N14" s="76">
        <v>4.0500000000000007</v>
      </c>
      <c r="O14" s="76">
        <v>0.6</v>
      </c>
      <c r="P14" s="76">
        <v>0</v>
      </c>
      <c r="Q14" s="76">
        <v>0</v>
      </c>
      <c r="R14" s="77">
        <v>4.6500000000000004</v>
      </c>
      <c r="S14" s="76">
        <v>182</v>
      </c>
      <c r="T14" s="76">
        <v>378</v>
      </c>
      <c r="U14" s="76">
        <v>76</v>
      </c>
      <c r="V14" s="77">
        <v>48.400000000000006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21</v>
      </c>
      <c r="AC14" s="76">
        <v>0</v>
      </c>
      <c r="AD14" s="77">
        <v>2.1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61.65</v>
      </c>
    </row>
    <row r="15" spans="1:47" ht="31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31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1.7999999999999998</v>
      </c>
      <c r="O16" s="76">
        <v>0.6</v>
      </c>
      <c r="P16" s="76">
        <v>0</v>
      </c>
      <c r="Q16" s="76">
        <v>0</v>
      </c>
      <c r="R16" s="77">
        <v>2.4</v>
      </c>
      <c r="S16" s="76">
        <v>141</v>
      </c>
      <c r="T16" s="76">
        <v>139</v>
      </c>
      <c r="U16" s="76">
        <v>67</v>
      </c>
      <c r="V16" s="77">
        <v>21.3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23.7</v>
      </c>
    </row>
    <row r="17" spans="1:47" ht="31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4.9499999999999993</v>
      </c>
      <c r="O17" s="76">
        <v>4.05</v>
      </c>
      <c r="P17" s="76">
        <v>0</v>
      </c>
      <c r="Q17" s="76">
        <v>0</v>
      </c>
      <c r="R17" s="77">
        <v>9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9.5</v>
      </c>
    </row>
    <row r="18" spans="1:47" ht="31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2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2</v>
      </c>
      <c r="N18" s="76">
        <v>5.0999999999999996</v>
      </c>
      <c r="O18" s="76">
        <v>2.85</v>
      </c>
      <c r="P18" s="76">
        <v>0</v>
      </c>
      <c r="Q18" s="76">
        <v>0</v>
      </c>
      <c r="R18" s="77">
        <v>7.9499999999999993</v>
      </c>
      <c r="S18" s="76">
        <v>142</v>
      </c>
      <c r="T18" s="76">
        <v>107</v>
      </c>
      <c r="U18" s="76">
        <v>170</v>
      </c>
      <c r="V18" s="77">
        <v>7.9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0.8</v>
      </c>
      <c r="AT18" s="78">
        <v>18.649999999999999</v>
      </c>
    </row>
    <row r="19" spans="1:47" ht="31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31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6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5.25</v>
      </c>
      <c r="O20" s="76">
        <v>2.85</v>
      </c>
      <c r="P20" s="76">
        <v>0</v>
      </c>
      <c r="Q20" s="76">
        <v>0</v>
      </c>
      <c r="R20" s="77">
        <v>8.1</v>
      </c>
      <c r="S20" s="76">
        <v>113</v>
      </c>
      <c r="T20" s="76">
        <v>326</v>
      </c>
      <c r="U20" s="76">
        <v>99</v>
      </c>
      <c r="V20" s="77">
        <v>34</v>
      </c>
      <c r="W20" s="76">
        <v>0</v>
      </c>
      <c r="X20" s="76">
        <v>0</v>
      </c>
      <c r="Y20" s="76">
        <v>0</v>
      </c>
      <c r="Z20" s="77">
        <v>0</v>
      </c>
      <c r="AA20" s="76">
        <v>133</v>
      </c>
      <c r="AB20" s="76">
        <v>113</v>
      </c>
      <c r="AC20" s="76">
        <v>133</v>
      </c>
      <c r="AD20" s="77">
        <v>11.3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59.4</v>
      </c>
    </row>
    <row r="21" spans="1:47" ht="31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ht="31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39</v>
      </c>
      <c r="T22" s="76">
        <v>0</v>
      </c>
      <c r="U22" s="76">
        <v>112</v>
      </c>
      <c r="V22" s="77">
        <v>-7.3000000000000007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-7.3</v>
      </c>
    </row>
    <row r="23" spans="1:47" s="14" customFormat="1" ht="31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71</v>
      </c>
      <c r="T23" s="76">
        <v>0</v>
      </c>
      <c r="U23" s="76">
        <v>71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11"/>
    </row>
    <row r="24" spans="1:47" ht="31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4</v>
      </c>
      <c r="F24" s="76">
        <v>0</v>
      </c>
      <c r="G24" s="76">
        <v>0</v>
      </c>
      <c r="H24" s="76">
        <v>8</v>
      </c>
      <c r="I24" s="76">
        <v>0</v>
      </c>
      <c r="J24" s="76">
        <v>0</v>
      </c>
      <c r="K24" s="76">
        <v>0</v>
      </c>
      <c r="L24" s="76">
        <v>0</v>
      </c>
      <c r="M24" s="77">
        <v>8</v>
      </c>
      <c r="N24" s="76">
        <v>1.2</v>
      </c>
      <c r="O24" s="76">
        <v>5.2499999999999991</v>
      </c>
      <c r="P24" s="76">
        <v>0</v>
      </c>
      <c r="Q24" s="76">
        <v>0</v>
      </c>
      <c r="R24" s="77">
        <v>6.4499999999999993</v>
      </c>
      <c r="S24" s="76">
        <v>112</v>
      </c>
      <c r="T24" s="76">
        <v>77</v>
      </c>
      <c r="U24" s="76">
        <v>42</v>
      </c>
      <c r="V24" s="77">
        <v>14.700000000000001</v>
      </c>
      <c r="W24" s="76">
        <v>0</v>
      </c>
      <c r="X24" s="76">
        <v>0</v>
      </c>
      <c r="Y24" s="76">
        <v>0</v>
      </c>
      <c r="Z24" s="77">
        <v>0</v>
      </c>
      <c r="AA24" s="76">
        <v>113</v>
      </c>
      <c r="AB24" s="76">
        <v>133</v>
      </c>
      <c r="AC24" s="76">
        <v>113</v>
      </c>
      <c r="AD24" s="77">
        <v>13.3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0.3</v>
      </c>
      <c r="AT24" s="78">
        <v>42.75</v>
      </c>
    </row>
    <row r="25" spans="1:47" ht="31.5" customHeight="1" x14ac:dyDescent="0.25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2.5500000000000003</v>
      </c>
      <c r="O25" s="76">
        <v>4.3500000000000005</v>
      </c>
      <c r="P25" s="76">
        <v>0</v>
      </c>
      <c r="Q25" s="76">
        <v>0</v>
      </c>
      <c r="R25" s="77">
        <v>6.9</v>
      </c>
      <c r="S25" s="76">
        <v>34</v>
      </c>
      <c r="T25" s="76">
        <v>36</v>
      </c>
      <c r="U25" s="76">
        <v>30</v>
      </c>
      <c r="V25" s="77">
        <v>4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0.5</v>
      </c>
      <c r="AT25" s="78">
        <v>11.4</v>
      </c>
    </row>
    <row r="26" spans="1:47" ht="31.5" customHeight="1" x14ac:dyDescent="0.25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31.5" customHeight="1" x14ac:dyDescent="0.25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0</v>
      </c>
      <c r="F27" s="76">
        <v>0</v>
      </c>
      <c r="G27" s="76">
        <v>0</v>
      </c>
      <c r="H27" s="76">
        <v>6</v>
      </c>
      <c r="I27" s="76">
        <v>0</v>
      </c>
      <c r="J27" s="76">
        <v>0</v>
      </c>
      <c r="K27" s="76">
        <v>0</v>
      </c>
      <c r="L27" s="76">
        <v>0</v>
      </c>
      <c r="M27" s="77">
        <v>3</v>
      </c>
      <c r="N27" s="76">
        <v>3.9000000000000004</v>
      </c>
      <c r="O27" s="76">
        <v>2.25</v>
      </c>
      <c r="P27" s="76">
        <v>0</v>
      </c>
      <c r="Q27" s="76">
        <v>0</v>
      </c>
      <c r="R27" s="77">
        <v>6.15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0.5</v>
      </c>
      <c r="AT27" s="78">
        <v>9.65</v>
      </c>
      <c r="AU27" s="2"/>
    </row>
    <row r="28" spans="1:47" ht="31.5" customHeight="1" x14ac:dyDescent="0.25">
      <c r="A28" s="31">
        <f>IF(D28="","",SUBTOTAL(3,$D$14:D28))</f>
        <v>15</v>
      </c>
      <c r="B28" s="73" t="s">
        <v>100</v>
      </c>
      <c r="C28" s="74" t="s">
        <v>72</v>
      </c>
      <c r="D28" s="75" t="s">
        <v>101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2.4</v>
      </c>
      <c r="O28" s="76">
        <v>2.4</v>
      </c>
      <c r="P28" s="76">
        <v>0</v>
      </c>
      <c r="Q28" s="76">
        <v>0</v>
      </c>
      <c r="R28" s="77">
        <v>4.8</v>
      </c>
      <c r="S28" s="76">
        <v>137</v>
      </c>
      <c r="T28" s="76">
        <v>247</v>
      </c>
      <c r="U28" s="76">
        <v>86</v>
      </c>
      <c r="V28" s="77">
        <v>29.8</v>
      </c>
      <c r="W28" s="76">
        <v>0</v>
      </c>
      <c r="X28" s="76">
        <v>0</v>
      </c>
      <c r="Y28" s="76">
        <v>0</v>
      </c>
      <c r="Z28" s="77">
        <v>0</v>
      </c>
      <c r="AA28" s="76">
        <v>21</v>
      </c>
      <c r="AB28" s="76">
        <v>0</v>
      </c>
      <c r="AC28" s="76">
        <v>21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0.5</v>
      </c>
      <c r="AT28" s="78">
        <v>35.1</v>
      </c>
      <c r="AU28" s="2"/>
    </row>
    <row r="29" spans="1:47" ht="31.5" customHeight="1" x14ac:dyDescent="0.25">
      <c r="A29" s="31">
        <f>IF(D29="","",SUBTOTAL(3,$D$14:D29))</f>
        <v>16</v>
      </c>
      <c r="B29" s="73" t="s">
        <v>102</v>
      </c>
      <c r="C29" s="74" t="s">
        <v>72</v>
      </c>
      <c r="D29" s="75" t="s">
        <v>103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47</v>
      </c>
      <c r="AB29" s="76">
        <v>0</v>
      </c>
      <c r="AC29" s="76">
        <v>47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  <c r="AU29" s="2"/>
    </row>
    <row r="30" spans="1:47" ht="31.5" customHeight="1" x14ac:dyDescent="0.25">
      <c r="A30" s="31">
        <f>IF(D30="","",SUBTOTAL(3,$D$14:D30))</f>
        <v>17</v>
      </c>
      <c r="B30" s="73" t="s">
        <v>104</v>
      </c>
      <c r="C30" s="74" t="s">
        <v>72</v>
      </c>
      <c r="D30" s="75" t="s">
        <v>105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36</v>
      </c>
      <c r="T30" s="76">
        <v>0</v>
      </c>
      <c r="U30" s="76">
        <v>39</v>
      </c>
      <c r="V30" s="77">
        <v>-0.30000000000000004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-0.3</v>
      </c>
      <c r="AU30" s="2"/>
    </row>
    <row r="31" spans="1:47" ht="31.5" customHeight="1" x14ac:dyDescent="0.25">
      <c r="A31" s="31">
        <f>IF(D31="","",SUBTOTAL(3,$D$14:D31))</f>
        <v>18</v>
      </c>
      <c r="B31" s="73" t="s">
        <v>106</v>
      </c>
      <c r="C31" s="74" t="s">
        <v>72</v>
      </c>
      <c r="D31" s="75" t="s">
        <v>107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142</v>
      </c>
      <c r="T31" s="76">
        <v>0</v>
      </c>
      <c r="U31" s="76">
        <v>166</v>
      </c>
      <c r="V31" s="77">
        <v>-2.4000000000000004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-2.4</v>
      </c>
      <c r="AU31" s="2"/>
    </row>
    <row r="32" spans="1:47" ht="31.5" customHeight="1" x14ac:dyDescent="0.25">
      <c r="A32" s="31">
        <f>IF(D32="","",SUBTOTAL(3,$D$14:D32))</f>
        <v>19</v>
      </c>
      <c r="B32" s="73" t="s">
        <v>108</v>
      </c>
      <c r="C32" s="74" t="s">
        <v>72</v>
      </c>
      <c r="D32" s="75" t="s">
        <v>109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  <c r="AU32" s="2"/>
    </row>
    <row r="33" spans="1:47" ht="31.5" customHeight="1" x14ac:dyDescent="0.25">
      <c r="A33" s="31">
        <f>IF(D33="","",SUBTOTAL(3,$D$14:D33))</f>
        <v>20</v>
      </c>
      <c r="B33" s="73" t="s">
        <v>110</v>
      </c>
      <c r="C33" s="74" t="s">
        <v>72</v>
      </c>
      <c r="D33" s="75" t="s">
        <v>111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2.25</v>
      </c>
      <c r="O33" s="76">
        <v>1.65</v>
      </c>
      <c r="P33" s="76">
        <v>0</v>
      </c>
      <c r="Q33" s="76">
        <v>0</v>
      </c>
      <c r="R33" s="77">
        <v>3.9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77</v>
      </c>
      <c r="AB33" s="76">
        <v>15</v>
      </c>
      <c r="AC33" s="76">
        <v>77</v>
      </c>
      <c r="AD33" s="77">
        <v>1.5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2.7</v>
      </c>
      <c r="AT33" s="78">
        <v>8.1</v>
      </c>
      <c r="AU33" s="2"/>
    </row>
    <row r="34" spans="1:47" ht="31.5" customHeight="1" x14ac:dyDescent="0.25">
      <c r="A34" s="31">
        <f>IF(D34="","",SUBTOTAL(3,$D$14:D34))</f>
        <v>21</v>
      </c>
      <c r="B34" s="73" t="s">
        <v>112</v>
      </c>
      <c r="C34" s="74" t="s">
        <v>72</v>
      </c>
      <c r="D34" s="75" t="s">
        <v>113</v>
      </c>
      <c r="E34" s="76">
        <v>0</v>
      </c>
      <c r="F34" s="76">
        <v>0</v>
      </c>
      <c r="G34" s="76">
        <v>0</v>
      </c>
      <c r="H34" s="76">
        <v>3</v>
      </c>
      <c r="I34" s="76">
        <v>0</v>
      </c>
      <c r="J34" s="76">
        <v>0</v>
      </c>
      <c r="K34" s="76">
        <v>0</v>
      </c>
      <c r="L34" s="76">
        <v>0</v>
      </c>
      <c r="M34" s="77">
        <v>1.5</v>
      </c>
      <c r="N34" s="76">
        <v>2.4</v>
      </c>
      <c r="O34" s="76">
        <v>1.65</v>
      </c>
      <c r="P34" s="76">
        <v>0</v>
      </c>
      <c r="Q34" s="76">
        <v>0</v>
      </c>
      <c r="R34" s="77">
        <v>4.05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1.5</v>
      </c>
      <c r="AT34" s="78">
        <v>7.05</v>
      </c>
      <c r="AU34" s="2"/>
    </row>
    <row r="35" spans="1:47" ht="31.5" customHeight="1" x14ac:dyDescent="0.25">
      <c r="A35" s="31">
        <f>IF(D35="","",SUBTOTAL(3,$D$14:D35))</f>
        <v>22</v>
      </c>
      <c r="B35" s="73" t="s">
        <v>114</v>
      </c>
      <c r="C35" s="74" t="s">
        <v>72</v>
      </c>
      <c r="D35" s="75" t="s">
        <v>115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31.5" customHeight="1" x14ac:dyDescent="0.25">
      <c r="A36" s="31">
        <f>IF(D36="","",SUBTOTAL(3,$D$14:D36))</f>
        <v>23</v>
      </c>
      <c r="B36" s="82" t="s">
        <v>116</v>
      </c>
      <c r="C36" s="102" t="s">
        <v>72</v>
      </c>
      <c r="D36" s="82" t="s">
        <v>117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  <c r="AU36" s="2"/>
    </row>
    <row r="37" spans="1:47" ht="31.5" customHeight="1" x14ac:dyDescent="0.25">
      <c r="A37" s="31">
        <f>IF(D37="","",SUBTOTAL(3,$D$14:D37))</f>
        <v>24</v>
      </c>
      <c r="B37" s="83" t="s">
        <v>118</v>
      </c>
      <c r="C37" s="83" t="s">
        <v>72</v>
      </c>
      <c r="D37" s="83" t="s">
        <v>119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3</v>
      </c>
      <c r="O37" s="76">
        <v>1.65</v>
      </c>
      <c r="P37" s="76">
        <v>0</v>
      </c>
      <c r="Q37" s="76">
        <v>0</v>
      </c>
      <c r="R37" s="77">
        <v>4.6500000000000004</v>
      </c>
      <c r="S37" s="76">
        <v>68</v>
      </c>
      <c r="T37" s="76">
        <v>0</v>
      </c>
      <c r="U37" s="76">
        <v>140</v>
      </c>
      <c r="V37" s="77">
        <v>-7.2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0.5</v>
      </c>
      <c r="AT37" s="78">
        <v>-2.0499999999999998</v>
      </c>
      <c r="AU37" s="2"/>
    </row>
    <row r="38" spans="1:47" ht="31.5" customHeight="1" x14ac:dyDescent="0.25">
      <c r="A38" s="31">
        <f>IF(D38="","",SUBTOTAL(3,$D$14:D38))</f>
        <v>25</v>
      </c>
      <c r="B38" s="73" t="s">
        <v>120</v>
      </c>
      <c r="C38" s="74" t="s">
        <v>72</v>
      </c>
      <c r="D38" s="75" t="s">
        <v>121</v>
      </c>
      <c r="E38" s="76">
        <v>0</v>
      </c>
      <c r="F38" s="76">
        <v>0</v>
      </c>
      <c r="G38" s="76">
        <v>0</v>
      </c>
      <c r="H38" s="76">
        <v>8</v>
      </c>
      <c r="I38" s="76">
        <v>0</v>
      </c>
      <c r="J38" s="76">
        <v>0</v>
      </c>
      <c r="K38" s="76">
        <v>0</v>
      </c>
      <c r="L38" s="76">
        <v>0</v>
      </c>
      <c r="M38" s="77">
        <v>4</v>
      </c>
      <c r="N38" s="76">
        <v>3.9000000000000004</v>
      </c>
      <c r="O38" s="76">
        <v>1.7999999999999998</v>
      </c>
      <c r="P38" s="76">
        <v>0</v>
      </c>
      <c r="Q38" s="76">
        <v>0</v>
      </c>
      <c r="R38" s="77">
        <v>5.7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9.6999999999999993</v>
      </c>
      <c r="AU38" s="2"/>
    </row>
    <row r="39" spans="1:47" ht="31.5" customHeight="1" x14ac:dyDescent="0.25">
      <c r="A39" s="31">
        <f>IF(D39="","",SUBTOTAL(3,$D$14:D39))</f>
        <v>26</v>
      </c>
      <c r="B39" s="73" t="s">
        <v>122</v>
      </c>
      <c r="C39" s="74" t="s">
        <v>72</v>
      </c>
      <c r="D39" s="75" t="s">
        <v>123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2.5499999999999998</v>
      </c>
      <c r="O39" s="76">
        <v>4.05</v>
      </c>
      <c r="P39" s="76">
        <v>0</v>
      </c>
      <c r="Q39" s="76">
        <v>0</v>
      </c>
      <c r="R39" s="77">
        <v>6.6</v>
      </c>
      <c r="S39" s="76">
        <v>36</v>
      </c>
      <c r="T39" s="76">
        <v>75</v>
      </c>
      <c r="U39" s="76">
        <v>44</v>
      </c>
      <c r="V39" s="77">
        <v>6.7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62</v>
      </c>
      <c r="AC39" s="76">
        <v>0</v>
      </c>
      <c r="AD39" s="77">
        <v>6.2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0.9</v>
      </c>
      <c r="AT39" s="78">
        <v>20.399999999999999</v>
      </c>
      <c r="AU39" s="2"/>
    </row>
    <row r="40" spans="1:47" ht="31.5" customHeight="1" x14ac:dyDescent="0.25">
      <c r="A40" s="31">
        <f>IF(D40="","",SUBTOTAL(3,$D$14:D40))</f>
        <v>27</v>
      </c>
      <c r="B40" s="73" t="s">
        <v>124</v>
      </c>
      <c r="C40" s="74" t="s">
        <v>72</v>
      </c>
      <c r="D40" s="75" t="s">
        <v>125</v>
      </c>
      <c r="E40" s="76">
        <v>0</v>
      </c>
      <c r="F40" s="76">
        <v>0</v>
      </c>
      <c r="G40" s="76">
        <v>0</v>
      </c>
      <c r="H40" s="76">
        <v>12</v>
      </c>
      <c r="I40" s="76">
        <v>0</v>
      </c>
      <c r="J40" s="76">
        <v>0</v>
      </c>
      <c r="K40" s="76">
        <v>0</v>
      </c>
      <c r="L40" s="76">
        <v>0</v>
      </c>
      <c r="M40" s="77">
        <v>6</v>
      </c>
      <c r="N40" s="76">
        <v>2.25</v>
      </c>
      <c r="O40" s="76">
        <v>0</v>
      </c>
      <c r="P40" s="76">
        <v>0</v>
      </c>
      <c r="Q40" s="76">
        <v>0</v>
      </c>
      <c r="R40" s="77">
        <v>2.25</v>
      </c>
      <c r="S40" s="76">
        <v>0</v>
      </c>
      <c r="T40" s="76">
        <v>79</v>
      </c>
      <c r="U40" s="76">
        <v>0</v>
      </c>
      <c r="V40" s="77">
        <v>7.9</v>
      </c>
      <c r="W40" s="76">
        <v>0</v>
      </c>
      <c r="X40" s="76">
        <v>0</v>
      </c>
      <c r="Y40" s="76">
        <v>0</v>
      </c>
      <c r="Z40" s="77">
        <v>0</v>
      </c>
      <c r="AA40" s="76">
        <v>36</v>
      </c>
      <c r="AB40" s="76">
        <v>15</v>
      </c>
      <c r="AC40" s="76">
        <v>36</v>
      </c>
      <c r="AD40" s="77">
        <v>1.5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17.649999999999999</v>
      </c>
      <c r="AU40" s="2"/>
    </row>
    <row r="41" spans="1:47" ht="31.5" customHeight="1" x14ac:dyDescent="0.25">
      <c r="A41" s="31">
        <f>IF(D41="","",SUBTOTAL(3,$D$14:D41))</f>
        <v>28</v>
      </c>
      <c r="B41" s="73" t="s">
        <v>126</v>
      </c>
      <c r="C41" s="74" t="s">
        <v>72</v>
      </c>
      <c r="D41" s="75" t="s">
        <v>127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104</v>
      </c>
      <c r="T41" s="76">
        <v>0</v>
      </c>
      <c r="U41" s="76">
        <v>131</v>
      </c>
      <c r="V41" s="77">
        <v>-2.7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-2.7</v>
      </c>
      <c r="AU41" s="2"/>
    </row>
    <row r="42" spans="1:47" ht="31.5" customHeight="1" x14ac:dyDescent="0.25">
      <c r="A42" s="31">
        <f>IF(D42="","",SUBTOTAL(3,$D$14:D42))</f>
        <v>29</v>
      </c>
      <c r="B42" s="73" t="s">
        <v>128</v>
      </c>
      <c r="C42" s="74" t="s">
        <v>72</v>
      </c>
      <c r="D42" s="75" t="s">
        <v>129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31.5" customHeight="1" x14ac:dyDescent="0.25">
      <c r="A43" s="31">
        <f>IF(D43="","",SUBTOTAL(3,$D$14:D43))</f>
        <v>30</v>
      </c>
      <c r="B43" s="73" t="s">
        <v>130</v>
      </c>
      <c r="C43" s="74" t="s">
        <v>72</v>
      </c>
      <c r="D43" s="75" t="s">
        <v>131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  <c r="AU43" s="2"/>
    </row>
    <row r="44" spans="1:47" ht="31.5" customHeight="1" x14ac:dyDescent="0.25">
      <c r="A44" s="31">
        <f>IF(D44="","",SUBTOTAL(3,$D$14:D44))</f>
        <v>31</v>
      </c>
      <c r="B44" s="73" t="s">
        <v>132</v>
      </c>
      <c r="C44" s="74" t="s">
        <v>72</v>
      </c>
      <c r="D44" s="75" t="s">
        <v>133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31.5" customHeight="1" x14ac:dyDescent="0.25">
      <c r="A45" s="31">
        <f>IF(D45="","",SUBTOTAL(3,$D$14:D45))</f>
        <v>32</v>
      </c>
      <c r="B45" s="73" t="s">
        <v>134</v>
      </c>
      <c r="C45" s="74" t="s">
        <v>72</v>
      </c>
      <c r="D45" s="75" t="s">
        <v>135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31.5" customHeight="1" x14ac:dyDescent="0.25">
      <c r="A46" s="31">
        <f>IF(D46="","",SUBTOTAL(3,$D$14:D46))</f>
        <v>33</v>
      </c>
      <c r="B46" s="73" t="s">
        <v>136</v>
      </c>
      <c r="C46" s="74" t="s">
        <v>72</v>
      </c>
      <c r="D46" s="75" t="s">
        <v>137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  <c r="AU46" s="2"/>
    </row>
    <row r="47" spans="1:47" ht="31.5" customHeight="1" x14ac:dyDescent="0.25">
      <c r="A47" s="31">
        <f>IF(D47="","",SUBTOTAL(3,$D$14:D47))</f>
        <v>34</v>
      </c>
      <c r="B47" s="73" t="s">
        <v>138</v>
      </c>
      <c r="C47" s="74" t="s">
        <v>72</v>
      </c>
      <c r="D47" s="75" t="s">
        <v>139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  <c r="AU47" s="2"/>
    </row>
    <row r="48" spans="1:47" ht="31.5" customHeight="1" x14ac:dyDescent="0.25">
      <c r="A48" s="31">
        <f>IF(D48="","",SUBTOTAL(3,$D$14:D48))</f>
        <v>35</v>
      </c>
      <c r="B48" s="73" t="s">
        <v>140</v>
      </c>
      <c r="C48" s="74" t="s">
        <v>72</v>
      </c>
      <c r="D48" s="75" t="s">
        <v>141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  <c r="AU48" s="2"/>
    </row>
    <row r="49" spans="1:47" ht="31.5" customHeight="1" x14ac:dyDescent="0.25">
      <c r="A49" s="31">
        <f>IF(D49="","",SUBTOTAL(3,$D$14:D49))</f>
        <v>36</v>
      </c>
      <c r="B49" s="73" t="s">
        <v>142</v>
      </c>
      <c r="C49" s="74" t="s">
        <v>72</v>
      </c>
      <c r="D49" s="75" t="s">
        <v>143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31.5" customHeight="1" x14ac:dyDescent="0.25">
      <c r="A50" s="31">
        <f>IF(D50="","",SUBTOTAL(3,$D$14:D50))</f>
        <v>37</v>
      </c>
      <c r="B50" s="73" t="s">
        <v>144</v>
      </c>
      <c r="C50" s="74" t="s">
        <v>72</v>
      </c>
      <c r="D50" s="75" t="s">
        <v>145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  <c r="AU50" s="2"/>
    </row>
    <row r="51" spans="1:47" ht="31.5" customHeight="1" x14ac:dyDescent="0.25">
      <c r="A51" s="31">
        <f>IF(D51="","",SUBTOTAL(3,$D$14:D51))</f>
        <v>38</v>
      </c>
      <c r="B51" s="73" t="s">
        <v>146</v>
      </c>
      <c r="C51" s="74" t="s">
        <v>72</v>
      </c>
      <c r="D51" s="75" t="s">
        <v>147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  <c r="AU51" s="2"/>
    </row>
    <row r="52" spans="1:47" ht="31.5" customHeight="1" x14ac:dyDescent="0.25">
      <c r="A52" s="31">
        <f>IF(D52="","",SUBTOTAL(3,$D$14:D52))</f>
        <v>39</v>
      </c>
      <c r="B52" s="73" t="s">
        <v>148</v>
      </c>
      <c r="C52" s="74" t="s">
        <v>72</v>
      </c>
      <c r="D52" s="75" t="s">
        <v>149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53</v>
      </c>
      <c r="AB52" s="76">
        <v>0</v>
      </c>
      <c r="AC52" s="76">
        <v>53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  <c r="AU52" s="2"/>
    </row>
    <row r="53" spans="1:47" ht="31.5" customHeight="1" x14ac:dyDescent="0.25">
      <c r="A53" s="31">
        <f>IF(D53="","",SUBTOTAL(3,$D$14:D53))</f>
        <v>40</v>
      </c>
      <c r="B53" s="73" t="s">
        <v>150</v>
      </c>
      <c r="C53" s="74" t="s">
        <v>72</v>
      </c>
      <c r="D53" s="75" t="s">
        <v>151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31.5" customHeight="1" x14ac:dyDescent="0.25">
      <c r="A54" s="31">
        <f>IF(D54="","",SUBTOTAL(3,$D$14:D54))</f>
        <v>41</v>
      </c>
      <c r="B54" s="73" t="s">
        <v>152</v>
      </c>
      <c r="C54" s="74" t="s">
        <v>72</v>
      </c>
      <c r="D54" s="75" t="s">
        <v>153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31.5" customHeight="1" x14ac:dyDescent="0.25">
      <c r="A55" s="31">
        <f>IF(D55="","",SUBTOTAL(3,$D$14:D55))</f>
        <v>42</v>
      </c>
      <c r="B55" s="73" t="s">
        <v>154</v>
      </c>
      <c r="C55" s="74" t="s">
        <v>72</v>
      </c>
      <c r="D55" s="75" t="s">
        <v>155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  <c r="AU55" s="2"/>
    </row>
    <row r="56" spans="1:47" ht="31.5" customHeight="1" x14ac:dyDescent="0.25">
      <c r="A56" s="31">
        <f>IF(D56="","",SUBTOTAL(3,$D$14:D56))</f>
        <v>43</v>
      </c>
      <c r="B56" s="73" t="s">
        <v>156</v>
      </c>
      <c r="C56" s="74" t="s">
        <v>72</v>
      </c>
      <c r="D56" s="75" t="s">
        <v>157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  <c r="AU56" s="2"/>
    </row>
    <row r="57" spans="1:47" ht="31.5" customHeight="1" x14ac:dyDescent="0.25">
      <c r="A57" s="31">
        <f>IF(D57="","",SUBTOTAL(3,$D$14:D57))</f>
        <v>44</v>
      </c>
      <c r="B57" s="73" t="s">
        <v>158</v>
      </c>
      <c r="C57" s="74" t="s">
        <v>72</v>
      </c>
      <c r="D57" s="75" t="s">
        <v>159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0</v>
      </c>
      <c r="S57" s="76">
        <v>142</v>
      </c>
      <c r="T57" s="76">
        <v>0</v>
      </c>
      <c r="U57" s="76">
        <v>227</v>
      </c>
      <c r="V57" s="77">
        <v>-8.5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-8.5</v>
      </c>
      <c r="AU57" s="2"/>
    </row>
    <row r="58" spans="1:47" ht="31.5" customHeight="1" x14ac:dyDescent="0.25">
      <c r="A58" s="31">
        <f>IF(D58="","",SUBTOTAL(3,$D$14:D58))</f>
        <v>45</v>
      </c>
      <c r="B58" s="73" t="s">
        <v>160</v>
      </c>
      <c r="C58" s="74" t="s">
        <v>72</v>
      </c>
      <c r="D58" s="75" t="s">
        <v>161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0</v>
      </c>
      <c r="AU58" s="2"/>
    </row>
    <row r="59" spans="1:47" ht="31.5" customHeight="1" x14ac:dyDescent="0.25">
      <c r="A59" s="31">
        <f>IF(D59="","",SUBTOTAL(3,$D$14:D59))</f>
        <v>46</v>
      </c>
      <c r="B59" s="73" t="s">
        <v>162</v>
      </c>
      <c r="C59" s="74" t="s">
        <v>72</v>
      </c>
      <c r="D59" s="75" t="s">
        <v>163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0</v>
      </c>
      <c r="AU59" s="2"/>
    </row>
    <row r="60" spans="1:47" ht="31.5" customHeight="1" x14ac:dyDescent="0.25">
      <c r="A60" s="31">
        <f>IF(D60="","",SUBTOTAL(3,$D$14:D60))</f>
        <v>47</v>
      </c>
      <c r="B60" s="73" t="s">
        <v>164</v>
      </c>
      <c r="C60" s="74" t="s">
        <v>72</v>
      </c>
      <c r="D60" s="75" t="s">
        <v>165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0</v>
      </c>
      <c r="S60" s="76">
        <v>0</v>
      </c>
      <c r="T60" s="76">
        <v>0</v>
      </c>
      <c r="U60" s="76">
        <v>0</v>
      </c>
      <c r="V60" s="77">
        <v>0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0</v>
      </c>
      <c r="AU60" s="2"/>
    </row>
    <row r="61" spans="1:47" ht="31.5" customHeight="1" x14ac:dyDescent="0.25">
      <c r="A61" s="31">
        <f>IF(D61="","",SUBTOTAL(3,$D$14:D61))</f>
        <v>48</v>
      </c>
      <c r="B61" s="73" t="s">
        <v>166</v>
      </c>
      <c r="C61" s="74" t="s">
        <v>72</v>
      </c>
      <c r="D61" s="75" t="s">
        <v>167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0</v>
      </c>
      <c r="N61" s="76">
        <v>0</v>
      </c>
      <c r="O61" s="76">
        <v>0</v>
      </c>
      <c r="P61" s="76">
        <v>0</v>
      </c>
      <c r="Q61" s="76">
        <v>0</v>
      </c>
      <c r="R61" s="77">
        <v>0</v>
      </c>
      <c r="S61" s="76">
        <v>0</v>
      </c>
      <c r="T61" s="76">
        <v>0</v>
      </c>
      <c r="U61" s="76">
        <v>0</v>
      </c>
      <c r="V61" s="77">
        <v>0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0</v>
      </c>
      <c r="AU61" s="2"/>
    </row>
    <row r="62" spans="1:47" ht="31.5" customHeight="1" x14ac:dyDescent="0.25">
      <c r="A62" s="31">
        <f>IF(D62="","",SUBTOTAL(3,$D$14:D62))</f>
        <v>49</v>
      </c>
      <c r="B62" s="73" t="s">
        <v>168</v>
      </c>
      <c r="C62" s="74" t="s">
        <v>72</v>
      </c>
      <c r="D62" s="75" t="s">
        <v>169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  <c r="AU62" s="2"/>
    </row>
    <row r="63" spans="1:47" ht="31.5" customHeight="1" x14ac:dyDescent="0.25">
      <c r="A63" s="31">
        <f>IF(D63="","",SUBTOTAL(3,$D$14:D63))</f>
        <v>50</v>
      </c>
      <c r="B63" s="73" t="s">
        <v>170</v>
      </c>
      <c r="C63" s="74" t="s">
        <v>72</v>
      </c>
      <c r="D63" s="75" t="s">
        <v>171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7">
        <v>0</v>
      </c>
      <c r="N63" s="76">
        <v>0</v>
      </c>
      <c r="O63" s="76">
        <v>0</v>
      </c>
      <c r="P63" s="76">
        <v>0</v>
      </c>
      <c r="Q63" s="76">
        <v>0</v>
      </c>
      <c r="R63" s="77">
        <v>0</v>
      </c>
      <c r="S63" s="76">
        <v>0</v>
      </c>
      <c r="T63" s="76">
        <v>0</v>
      </c>
      <c r="U63" s="76">
        <v>0</v>
      </c>
      <c r="V63" s="77">
        <v>0</v>
      </c>
      <c r="W63" s="76">
        <v>0</v>
      </c>
      <c r="X63" s="76">
        <v>0</v>
      </c>
      <c r="Y63" s="76">
        <v>0</v>
      </c>
      <c r="Z63" s="77">
        <v>0</v>
      </c>
      <c r="AA63" s="76">
        <v>0</v>
      </c>
      <c r="AB63" s="76">
        <v>0</v>
      </c>
      <c r="AC63" s="76">
        <v>0</v>
      </c>
      <c r="AD63" s="77">
        <v>0</v>
      </c>
      <c r="AE63" s="76">
        <v>0</v>
      </c>
      <c r="AF63" s="76">
        <v>0</v>
      </c>
      <c r="AG63" s="76">
        <v>0</v>
      </c>
      <c r="AH63" s="77">
        <v>0</v>
      </c>
      <c r="AI63" s="76">
        <v>0</v>
      </c>
      <c r="AJ63" s="76">
        <v>0</v>
      </c>
      <c r="AK63" s="77">
        <v>0</v>
      </c>
      <c r="AL63" s="76">
        <v>0</v>
      </c>
      <c r="AM63" s="76">
        <v>0</v>
      </c>
      <c r="AN63" s="77">
        <v>0</v>
      </c>
      <c r="AO63" s="76">
        <v>0</v>
      </c>
      <c r="AP63" s="76">
        <v>0</v>
      </c>
      <c r="AQ63" s="77">
        <v>0</v>
      </c>
      <c r="AR63" s="77">
        <v>0</v>
      </c>
      <c r="AS63" s="77">
        <v>0</v>
      </c>
      <c r="AT63" s="78">
        <v>0</v>
      </c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18</v>
      </c>
      <c r="F110" s="1">
        <f t="shared" si="1"/>
        <v>0</v>
      </c>
      <c r="G110" s="1">
        <f t="shared" si="1"/>
        <v>0</v>
      </c>
      <c r="H110" s="1">
        <f t="shared" si="1"/>
        <v>37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36.5</v>
      </c>
      <c r="N110" s="1">
        <f t="shared" si="1"/>
        <v>47.54999999999999</v>
      </c>
      <c r="O110" s="1">
        <f t="shared" si="1"/>
        <v>35.999999999999993</v>
      </c>
      <c r="P110" s="1">
        <f t="shared" si="1"/>
        <v>0</v>
      </c>
      <c r="Q110" s="1">
        <f t="shared" si="1"/>
        <v>0</v>
      </c>
      <c r="R110" s="13">
        <f t="shared" si="1"/>
        <v>83.55</v>
      </c>
      <c r="S110" s="1">
        <f t="shared" si="1"/>
        <v>1499</v>
      </c>
      <c r="T110" s="1">
        <f t="shared" si="1"/>
        <v>1464</v>
      </c>
      <c r="U110" s="1"/>
      <c r="V110" s="1">
        <f>SUBTOTAL(9,V12:V109)</f>
        <v>146.30000000000001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480</v>
      </c>
      <c r="AB110" s="1">
        <f>SUBTOTAL(9,AB12:AB109)</f>
        <v>359</v>
      </c>
      <c r="AC110" s="1"/>
      <c r="AD110" s="1">
        <f>SUBTOTAL(9,AD12:AD109)</f>
        <v>35.900000000000006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9.2000000000000011</v>
      </c>
      <c r="AT110" s="1">
        <f t="shared" si="2"/>
        <v>311.45</v>
      </c>
      <c r="AU110" s="2"/>
    </row>
    <row r="111" spans="1:47" x14ac:dyDescent="0.25">
      <c r="AU111" s="2"/>
    </row>
    <row r="112" spans="1:47" x14ac:dyDescent="0.25">
      <c r="D112" s="139"/>
      <c r="E112" s="139"/>
      <c r="F112" s="139"/>
      <c r="G112" s="139"/>
      <c r="H112" s="139"/>
      <c r="AU112" s="2"/>
    </row>
    <row r="113" spans="2:47" ht="16.5" x14ac:dyDescent="0.25">
      <c r="B113" s="53"/>
      <c r="C113" s="128" t="s">
        <v>67</v>
      </c>
      <c r="D113" s="128"/>
      <c r="E113" s="128"/>
      <c r="AH113" s="128" t="s">
        <v>68</v>
      </c>
      <c r="AI113" s="128"/>
      <c r="AJ113" s="128"/>
      <c r="AK113" s="128"/>
      <c r="AL113" s="128"/>
      <c r="AM113" s="128"/>
      <c r="AN113" s="128"/>
      <c r="AO113" s="128"/>
      <c r="AP113" s="128"/>
      <c r="AQ113" s="128"/>
      <c r="AR113" s="128"/>
      <c r="AS113" s="128"/>
      <c r="AU113" s="2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N11:R12"/>
    <mergeCell ref="A11:A13"/>
    <mergeCell ref="B11:B13"/>
    <mergeCell ref="C11:C13"/>
    <mergeCell ref="D11:D13"/>
    <mergeCell ref="E11:M12"/>
  </mergeCells>
  <conditionalFormatting sqref="H11:I13 AE110:AK112 AE11:AK12 AO11:AT13 L110:V112 AE13:AF13 AH13:AK13 L11:V13 AO110:AT112 H110:I111 F14:AT56 E11:E56 E114:E1048576 H114:I1048576 I112 AO114:AT1048576 L114:V1048576 AE114:AK1048576 E64:E111 F64:AT109">
    <cfRule type="cellIs" dxfId="58" priority="21" stopIfTrue="1" operator="lessThan">
      <formula>0</formula>
    </cfRule>
  </conditionalFormatting>
  <conditionalFormatting sqref="E10:AT10">
    <cfRule type="cellIs" dxfId="57" priority="20" stopIfTrue="1" operator="lessThan">
      <formula>0</formula>
    </cfRule>
  </conditionalFormatting>
  <conditionalFormatting sqref="F11:F13 F110:F111 F114:F1048576">
    <cfRule type="cellIs" dxfId="56" priority="19" stopIfTrue="1" operator="lessThan">
      <formula>0</formula>
    </cfRule>
  </conditionalFormatting>
  <conditionalFormatting sqref="G11:G13 G110:G111 G114:G1048576">
    <cfRule type="cellIs" dxfId="55" priority="18" stopIfTrue="1" operator="lessThan">
      <formula>0</formula>
    </cfRule>
  </conditionalFormatting>
  <conditionalFormatting sqref="J11:J13 J110:J112 J114:J1048576">
    <cfRule type="cellIs" dxfId="54" priority="17" stopIfTrue="1" operator="lessThan">
      <formula>0</formula>
    </cfRule>
  </conditionalFormatting>
  <conditionalFormatting sqref="K11:K13 K110:K112 K114:K1048576">
    <cfRule type="cellIs" dxfId="53" priority="16" stopIfTrue="1" operator="lessThan">
      <formula>0</formula>
    </cfRule>
  </conditionalFormatting>
  <conditionalFormatting sqref="AA110:AD112 AA13:AB13 AD13 AA11:AD12 AA114:AD1048576">
    <cfRule type="cellIs" dxfId="52" priority="15" stopIfTrue="1" operator="lessThan">
      <formula>0</formula>
    </cfRule>
  </conditionalFormatting>
  <conditionalFormatting sqref="W11:Z12 W110:Z112 W13:X13 Z13 W114:Z1048576">
    <cfRule type="cellIs" dxfId="51" priority="14" stopIfTrue="1" operator="lessThan">
      <formula>0</formula>
    </cfRule>
  </conditionalFormatting>
  <conditionalFormatting sqref="AL110:AN112 AL11:AN11 AL13:AN13 AL114:AN1048576">
    <cfRule type="cellIs" dxfId="50" priority="13" stopIfTrue="1" operator="lessThan">
      <formula>0</formula>
    </cfRule>
  </conditionalFormatting>
  <conditionalFormatting sqref="AL12:AN12">
    <cfRule type="cellIs" dxfId="49" priority="12" stopIfTrue="1" operator="lessThan">
      <formula>0</formula>
    </cfRule>
  </conditionalFormatting>
  <conditionalFormatting sqref="Y13">
    <cfRule type="cellIs" dxfId="48" priority="11" stopIfTrue="1" operator="lessThan">
      <formula>0</formula>
    </cfRule>
  </conditionalFormatting>
  <conditionalFormatting sqref="AC13">
    <cfRule type="cellIs" dxfId="47" priority="10" stopIfTrue="1" operator="lessThan">
      <formula>0</formula>
    </cfRule>
  </conditionalFormatting>
  <conditionalFormatting sqref="AG13">
    <cfRule type="cellIs" dxfId="46" priority="9" stopIfTrue="1" operator="lessThan">
      <formula>0</formula>
    </cfRule>
  </conditionalFormatting>
  <conditionalFormatting sqref="L113:V113 H113:I113 AT113 AE113:AH113">
    <cfRule type="cellIs" dxfId="45" priority="8" stopIfTrue="1" operator="lessThan">
      <formula>0</formula>
    </cfRule>
  </conditionalFormatting>
  <conditionalFormatting sqref="F113">
    <cfRule type="cellIs" dxfId="44" priority="7" stopIfTrue="1" operator="lessThan">
      <formula>0</formula>
    </cfRule>
  </conditionalFormatting>
  <conditionalFormatting sqref="G113">
    <cfRule type="cellIs" dxfId="43" priority="6" stopIfTrue="1" operator="lessThan">
      <formula>0</formula>
    </cfRule>
  </conditionalFormatting>
  <conditionalFormatting sqref="J113">
    <cfRule type="cellIs" dxfId="42" priority="5" stopIfTrue="1" operator="lessThan">
      <formula>0</formula>
    </cfRule>
  </conditionalFormatting>
  <conditionalFormatting sqref="K113">
    <cfRule type="cellIs" dxfId="41" priority="4" stopIfTrue="1" operator="lessThan">
      <formula>0</formula>
    </cfRule>
  </conditionalFormatting>
  <conditionalFormatting sqref="AA113:AD113">
    <cfRule type="cellIs" dxfId="40" priority="3" stopIfTrue="1" operator="lessThan">
      <formula>0</formula>
    </cfRule>
  </conditionalFormatting>
  <conditionalFormatting sqref="W113:Z113">
    <cfRule type="cellIs" dxfId="39" priority="2" stopIfTrue="1" operator="lessThan">
      <formula>0</formula>
    </cfRule>
  </conditionalFormatting>
  <conditionalFormatting sqref="E57:AT63">
    <cfRule type="cellIs" dxfId="38" priority="1" stopIfTrue="1" operator="lessThan">
      <formula>0</formula>
    </cfRule>
  </conditionalFormatting>
  <pageMargins left="0.2" right="0.2" top="0.25" bottom="0.25" header="0.3" footer="0.3"/>
  <pageSetup paperSize="8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T56" workbookViewId="0">
      <selection activeCell="AE117" sqref="AE117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44" t="s">
        <v>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AC1" s="140" t="s">
        <v>44</v>
      </c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</row>
    <row r="2" spans="1:47" s="35" customFormat="1" ht="18.75" x14ac:dyDescent="0.3">
      <c r="A2" s="140" t="s">
        <v>62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AC2" s="140" t="s">
        <v>45</v>
      </c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</row>
    <row r="3" spans="1:47" s="35" customFormat="1" ht="18.75" x14ac:dyDescent="0.3">
      <c r="A3" s="145" t="s">
        <v>63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AC3" s="143" t="s">
        <v>46</v>
      </c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</row>
    <row r="4" spans="1:47" s="35" customFormat="1" ht="18.75" x14ac:dyDescent="0.3">
      <c r="A4" s="145" t="s">
        <v>47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R4" s="36"/>
      <c r="T4" s="36"/>
      <c r="U4" s="36"/>
      <c r="AF4" s="141" t="s">
        <v>48</v>
      </c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2" t="s">
        <v>66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 x14ac:dyDescent="0.4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10</v>
      </c>
      <c r="J9" s="1">
        <f t="shared" si="0"/>
        <v>0</v>
      </c>
      <c r="K9" s="1">
        <f t="shared" si="0"/>
        <v>0</v>
      </c>
      <c r="L9" s="1">
        <f t="shared" si="0"/>
        <v>36</v>
      </c>
      <c r="M9" s="1">
        <f t="shared" si="0"/>
        <v>74</v>
      </c>
      <c r="N9" s="1">
        <f t="shared" si="0"/>
        <v>0</v>
      </c>
      <c r="O9" s="1">
        <f t="shared" si="0"/>
        <v>0</v>
      </c>
      <c r="P9" s="1">
        <f t="shared" si="0"/>
        <v>2.5</v>
      </c>
      <c r="Q9" s="1">
        <f t="shared" si="0"/>
        <v>2.5</v>
      </c>
      <c r="R9" s="1">
        <f t="shared" si="0"/>
        <v>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35</v>
      </c>
      <c r="AJ9" s="1">
        <f t="shared" si="0"/>
        <v>35</v>
      </c>
      <c r="AK9" s="1">
        <f t="shared" si="0"/>
        <v>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36</v>
      </c>
      <c r="AP9" s="1">
        <f t="shared" si="0"/>
        <v>36</v>
      </c>
      <c r="AQ9" s="1">
        <f t="shared" si="0"/>
        <v>28.800000000000004</v>
      </c>
      <c r="AR9" s="1">
        <f t="shared" si="0"/>
        <v>0</v>
      </c>
      <c r="AS9" s="1">
        <f t="shared" si="0"/>
        <v>0</v>
      </c>
      <c r="AT9" s="1">
        <f t="shared" si="0"/>
        <v>121.79999999999998</v>
      </c>
    </row>
    <row r="10" spans="1:47" s="94" customFormat="1" ht="18.75" x14ac:dyDescent="0.25">
      <c r="A10" s="131" t="s">
        <v>0</v>
      </c>
      <c r="B10" s="130" t="s">
        <v>1</v>
      </c>
      <c r="C10" s="132" t="s">
        <v>2</v>
      </c>
      <c r="D10" s="133" t="s">
        <v>3</v>
      </c>
      <c r="E10" s="130" t="s">
        <v>4</v>
      </c>
      <c r="F10" s="130"/>
      <c r="G10" s="130"/>
      <c r="H10" s="130"/>
      <c r="I10" s="130"/>
      <c r="J10" s="130"/>
      <c r="K10" s="130"/>
      <c r="L10" s="130"/>
      <c r="M10" s="130"/>
      <c r="N10" s="130" t="s">
        <v>5</v>
      </c>
      <c r="O10" s="130"/>
      <c r="P10" s="130"/>
      <c r="Q10" s="130"/>
      <c r="R10" s="130"/>
      <c r="S10" s="130" t="s">
        <v>6</v>
      </c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 t="s">
        <v>7</v>
      </c>
      <c r="AJ10" s="130"/>
      <c r="AK10" s="130"/>
      <c r="AL10" s="130"/>
      <c r="AM10" s="130"/>
      <c r="AN10" s="130"/>
      <c r="AO10" s="130"/>
      <c r="AP10" s="130"/>
      <c r="AQ10" s="130"/>
      <c r="AR10" s="137" t="s">
        <v>8</v>
      </c>
      <c r="AS10" s="137" t="s">
        <v>9</v>
      </c>
      <c r="AT10" s="138" t="s">
        <v>10</v>
      </c>
      <c r="AU10" s="93">
        <f>SUBTOTAL(9,AT:AT)</f>
        <v>121.79999999999998</v>
      </c>
    </row>
    <row r="11" spans="1:47" s="94" customFormat="1" ht="18.75" x14ac:dyDescent="0.25">
      <c r="A11" s="131"/>
      <c r="B11" s="131"/>
      <c r="C11" s="132"/>
      <c r="D11" s="133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 t="s">
        <v>11</v>
      </c>
      <c r="T11" s="130"/>
      <c r="U11" s="130"/>
      <c r="V11" s="130"/>
      <c r="W11" s="130" t="s">
        <v>12</v>
      </c>
      <c r="X11" s="130"/>
      <c r="Y11" s="130"/>
      <c r="Z11" s="130"/>
      <c r="AA11" s="130" t="s">
        <v>13</v>
      </c>
      <c r="AB11" s="130"/>
      <c r="AC11" s="130"/>
      <c r="AD11" s="130"/>
      <c r="AE11" s="130" t="s">
        <v>14</v>
      </c>
      <c r="AF11" s="130"/>
      <c r="AG11" s="130"/>
      <c r="AH11" s="130"/>
      <c r="AI11" s="130" t="s">
        <v>11</v>
      </c>
      <c r="AJ11" s="130"/>
      <c r="AK11" s="130"/>
      <c r="AL11" s="130" t="s">
        <v>12</v>
      </c>
      <c r="AM11" s="130"/>
      <c r="AN11" s="130"/>
      <c r="AO11" s="130" t="s">
        <v>14</v>
      </c>
      <c r="AP11" s="130"/>
      <c r="AQ11" s="130"/>
      <c r="AR11" s="137"/>
      <c r="AS11" s="137"/>
      <c r="AT11" s="138"/>
      <c r="AU11" s="93"/>
    </row>
    <row r="12" spans="1:47" s="100" customFormat="1" ht="101.25" x14ac:dyDescent="0.3">
      <c r="A12" s="131"/>
      <c r="B12" s="131"/>
      <c r="C12" s="132"/>
      <c r="D12" s="133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37"/>
      <c r="AS12" s="137"/>
      <c r="AT12" s="138"/>
      <c r="AU12" s="99"/>
    </row>
    <row r="13" spans="1:47" ht="28.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1</v>
      </c>
      <c r="Q13" s="76">
        <v>0</v>
      </c>
      <c r="R13" s="77">
        <v>1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4</v>
      </c>
      <c r="AJ13" s="76">
        <v>10</v>
      </c>
      <c r="AK13" s="77">
        <v>2.8000000000000003</v>
      </c>
      <c r="AL13" s="76">
        <v>0</v>
      </c>
      <c r="AM13" s="76">
        <v>0</v>
      </c>
      <c r="AN13" s="77">
        <v>0</v>
      </c>
      <c r="AO13" s="76">
        <v>12</v>
      </c>
      <c r="AP13" s="76">
        <v>0</v>
      </c>
      <c r="AQ13" s="77">
        <v>4.8000000000000007</v>
      </c>
      <c r="AR13" s="77">
        <v>0</v>
      </c>
      <c r="AS13" s="77">
        <v>0</v>
      </c>
      <c r="AT13" s="78">
        <v>8.6</v>
      </c>
    </row>
    <row r="14" spans="1:47" ht="28.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</row>
    <row r="15" spans="1:47" ht="28.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28.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28.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0</v>
      </c>
      <c r="Q17" s="76">
        <v>0</v>
      </c>
      <c r="R17" s="77">
        <v>0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0</v>
      </c>
    </row>
    <row r="18" spans="1:47" ht="28.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28.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28.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28.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10</v>
      </c>
      <c r="J21" s="76">
        <v>0</v>
      </c>
      <c r="K21" s="76">
        <v>0</v>
      </c>
      <c r="L21" s="76">
        <v>36</v>
      </c>
      <c r="M21" s="77">
        <v>74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74</v>
      </c>
    </row>
    <row r="22" spans="1:47" s="14" customFormat="1" ht="28.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28.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28.5" customHeight="1" x14ac:dyDescent="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28.5" customHeight="1" x14ac:dyDescent="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28.5" customHeight="1" x14ac:dyDescent="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28.5" customHeight="1" x14ac:dyDescent="0.25">
      <c r="A27" s="5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0</v>
      </c>
      <c r="AU27" s="2"/>
    </row>
    <row r="28" spans="1:47" ht="28.5" customHeight="1" x14ac:dyDescent="0.25">
      <c r="A28" s="5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0</v>
      </c>
      <c r="AU28" s="2"/>
    </row>
    <row r="29" spans="1:47" ht="28.5" customHeight="1" x14ac:dyDescent="0.25">
      <c r="A29" s="5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  <c r="AU29" s="2"/>
    </row>
    <row r="30" spans="1:47" ht="28.5" customHeight="1" x14ac:dyDescent="0.25">
      <c r="A30" s="5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0</v>
      </c>
      <c r="AU30" s="2"/>
    </row>
    <row r="31" spans="1:47" ht="28.5" customHeight="1" x14ac:dyDescent="0.25">
      <c r="A31" s="5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  <c r="AU31" s="2"/>
    </row>
    <row r="32" spans="1:47" ht="28.5" customHeight="1" x14ac:dyDescent="0.25">
      <c r="A32" s="5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  <c r="AU32" s="2"/>
    </row>
    <row r="33" spans="1:47" ht="28.5" customHeight="1" x14ac:dyDescent="0.25">
      <c r="A33" s="5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  <c r="AU33" s="2"/>
    </row>
    <row r="34" spans="1:47" ht="28.5" customHeight="1" x14ac:dyDescent="0.25">
      <c r="A34" s="5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0</v>
      </c>
      <c r="AU34" s="2"/>
    </row>
    <row r="35" spans="1:47" ht="28.5" customHeight="1" x14ac:dyDescent="0.25">
      <c r="A35" s="5">
        <f>IF(D35="","",SUBTOTAL(3,$D$13:D35))</f>
        <v>23</v>
      </c>
      <c r="B35" s="73" t="s">
        <v>116</v>
      </c>
      <c r="C35" s="74" t="s">
        <v>72</v>
      </c>
      <c r="D35" s="75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28.5" customHeight="1" x14ac:dyDescent="0.25">
      <c r="A36" s="5">
        <f>IF(D36="","",SUBTOTAL(3,$D$13:D36))</f>
        <v>24</v>
      </c>
      <c r="B36" s="73" t="s">
        <v>118</v>
      </c>
      <c r="C36" s="74" t="s">
        <v>72</v>
      </c>
      <c r="D36" s="75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  <c r="AU36" s="2"/>
    </row>
    <row r="37" spans="1:47" ht="28.5" customHeight="1" x14ac:dyDescent="0.25">
      <c r="A37" s="5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</v>
      </c>
      <c r="AU37" s="2"/>
    </row>
    <row r="38" spans="1:47" ht="28.5" customHeight="1" x14ac:dyDescent="0.25">
      <c r="A38" s="5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2.5</v>
      </c>
      <c r="R38" s="77">
        <v>2.5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21</v>
      </c>
      <c r="AK38" s="77">
        <v>4.2</v>
      </c>
      <c r="AL38" s="76">
        <v>0</v>
      </c>
      <c r="AM38" s="76">
        <v>0</v>
      </c>
      <c r="AN38" s="77">
        <v>0</v>
      </c>
      <c r="AO38" s="76">
        <v>0</v>
      </c>
      <c r="AP38" s="76">
        <v>36</v>
      </c>
      <c r="AQ38" s="77">
        <v>14.4</v>
      </c>
      <c r="AR38" s="77">
        <v>0</v>
      </c>
      <c r="AS38" s="77">
        <v>0</v>
      </c>
      <c r="AT38" s="78">
        <v>21.1</v>
      </c>
      <c r="AU38" s="2"/>
    </row>
    <row r="39" spans="1:47" ht="28.5" customHeight="1" x14ac:dyDescent="0.25">
      <c r="A39" s="5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1.5</v>
      </c>
      <c r="Q39" s="76">
        <v>0</v>
      </c>
      <c r="R39" s="77">
        <v>1.5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31</v>
      </c>
      <c r="AJ39" s="76">
        <v>4</v>
      </c>
      <c r="AK39" s="77">
        <v>7</v>
      </c>
      <c r="AL39" s="76">
        <v>0</v>
      </c>
      <c r="AM39" s="76">
        <v>0</v>
      </c>
      <c r="AN39" s="77">
        <v>0</v>
      </c>
      <c r="AO39" s="76">
        <v>24</v>
      </c>
      <c r="AP39" s="76">
        <v>0</v>
      </c>
      <c r="AQ39" s="77">
        <v>9.6000000000000014</v>
      </c>
      <c r="AR39" s="77">
        <v>0</v>
      </c>
      <c r="AS39" s="77">
        <v>0</v>
      </c>
      <c r="AT39" s="78">
        <v>18.100000000000001</v>
      </c>
      <c r="AU39" s="2"/>
    </row>
    <row r="40" spans="1:47" ht="28.5" customHeight="1" x14ac:dyDescent="0.25">
      <c r="A40" s="5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  <c r="AU40" s="2"/>
    </row>
    <row r="41" spans="1:47" ht="28.5" customHeight="1" x14ac:dyDescent="0.25">
      <c r="A41" s="5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  <c r="AU41" s="2"/>
    </row>
    <row r="42" spans="1:47" ht="28.5" customHeight="1" x14ac:dyDescent="0.25">
      <c r="A42" s="5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28.5" customHeight="1" x14ac:dyDescent="0.25">
      <c r="A43" s="5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  <c r="AU43" s="2"/>
    </row>
    <row r="44" spans="1:47" ht="28.5" customHeight="1" x14ac:dyDescent="0.25">
      <c r="A44" s="5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28.5" customHeight="1" x14ac:dyDescent="0.25">
      <c r="A45" s="5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28.5" customHeight="1" x14ac:dyDescent="0.25">
      <c r="A46" s="5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  <c r="AU46" s="2"/>
    </row>
    <row r="47" spans="1:47" ht="28.5" customHeight="1" x14ac:dyDescent="0.25">
      <c r="A47" s="5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  <c r="AU47" s="2"/>
    </row>
    <row r="48" spans="1:47" ht="28.5" customHeight="1" x14ac:dyDescent="0.25">
      <c r="A48" s="5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  <c r="AU48" s="2"/>
    </row>
    <row r="49" spans="1:47" ht="28.5" customHeight="1" x14ac:dyDescent="0.25">
      <c r="A49" s="5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28.5" customHeight="1" x14ac:dyDescent="0.25">
      <c r="A50" s="5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  <c r="AU50" s="2"/>
    </row>
    <row r="51" spans="1:47" ht="28.5" customHeight="1" x14ac:dyDescent="0.25">
      <c r="A51" s="5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  <c r="AU51" s="2"/>
    </row>
    <row r="52" spans="1:47" ht="28.5" customHeight="1" x14ac:dyDescent="0.25">
      <c r="A52" s="5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  <c r="AU52" s="2"/>
    </row>
    <row r="53" spans="1:47" ht="28.5" customHeight="1" x14ac:dyDescent="0.25">
      <c r="A53" s="5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28.5" customHeight="1" x14ac:dyDescent="0.25">
      <c r="A54" s="5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28.5" customHeight="1" x14ac:dyDescent="0.25">
      <c r="A55" s="5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  <c r="AU55" s="2"/>
    </row>
    <row r="56" spans="1:47" ht="28.5" customHeight="1" x14ac:dyDescent="0.25">
      <c r="A56" s="5">
        <f>IF(D56="","",SUBTOTAL(3,$D$13:D56))</f>
        <v>44</v>
      </c>
      <c r="B56" s="73" t="s">
        <v>158</v>
      </c>
      <c r="C56" s="74" t="s">
        <v>72</v>
      </c>
      <c r="D56" s="75" t="s">
        <v>159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  <c r="AU56" s="2"/>
    </row>
    <row r="57" spans="1:47" ht="28.5" customHeight="1" x14ac:dyDescent="0.25">
      <c r="A57" s="5">
        <f>IF(D57="","",SUBTOTAL(3,$D$13:D57))</f>
        <v>45</v>
      </c>
      <c r="B57" s="73" t="s">
        <v>160</v>
      </c>
      <c r="C57" s="74" t="s">
        <v>72</v>
      </c>
      <c r="D57" s="75" t="s">
        <v>161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0</v>
      </c>
      <c r="S57" s="76">
        <v>0</v>
      </c>
      <c r="T57" s="76">
        <v>0</v>
      </c>
      <c r="U57" s="76">
        <v>0</v>
      </c>
      <c r="V57" s="77">
        <v>0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0</v>
      </c>
      <c r="AU57" s="2"/>
    </row>
    <row r="58" spans="1:47" ht="28.5" customHeight="1" x14ac:dyDescent="0.25">
      <c r="A58" s="5">
        <f>IF(D58="","",SUBTOTAL(3,$D$13:D58))</f>
        <v>46</v>
      </c>
      <c r="B58" s="73" t="s">
        <v>162</v>
      </c>
      <c r="C58" s="74" t="s">
        <v>72</v>
      </c>
      <c r="D58" s="75" t="s">
        <v>163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0</v>
      </c>
      <c r="AU58" s="2"/>
    </row>
    <row r="59" spans="1:47" ht="28.5" customHeight="1" x14ac:dyDescent="0.25">
      <c r="A59" s="5">
        <f>IF(D59="","",SUBTOTAL(3,$D$13:D59))</f>
        <v>47</v>
      </c>
      <c r="B59" s="73" t="s">
        <v>164</v>
      </c>
      <c r="C59" s="74" t="s">
        <v>72</v>
      </c>
      <c r="D59" s="75" t="s">
        <v>165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0</v>
      </c>
      <c r="AU59" s="2"/>
    </row>
    <row r="60" spans="1:47" ht="28.5" customHeight="1" x14ac:dyDescent="0.25">
      <c r="A60" s="5">
        <f>IF(D60="","",SUBTOTAL(3,$D$13:D60))</f>
        <v>48</v>
      </c>
      <c r="B60" s="73" t="s">
        <v>166</v>
      </c>
      <c r="C60" s="74" t="s">
        <v>72</v>
      </c>
      <c r="D60" s="75" t="s">
        <v>167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0</v>
      </c>
      <c r="S60" s="76">
        <v>0</v>
      </c>
      <c r="T60" s="76">
        <v>0</v>
      </c>
      <c r="U60" s="76">
        <v>0</v>
      </c>
      <c r="V60" s="77">
        <v>0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0</v>
      </c>
      <c r="AU60" s="2"/>
    </row>
    <row r="61" spans="1:47" ht="28.5" customHeight="1" x14ac:dyDescent="0.25">
      <c r="A61" s="5">
        <f>IF(D61="","",SUBTOTAL(3,$D$13:D61))</f>
        <v>49</v>
      </c>
      <c r="B61" s="73" t="s">
        <v>168</v>
      </c>
      <c r="C61" s="74" t="s">
        <v>72</v>
      </c>
      <c r="D61" s="75" t="s">
        <v>169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0</v>
      </c>
      <c r="N61" s="76">
        <v>0</v>
      </c>
      <c r="O61" s="76">
        <v>0</v>
      </c>
      <c r="P61" s="76">
        <v>0</v>
      </c>
      <c r="Q61" s="76">
        <v>0</v>
      </c>
      <c r="R61" s="77">
        <v>0</v>
      </c>
      <c r="S61" s="76">
        <v>0</v>
      </c>
      <c r="T61" s="76">
        <v>0</v>
      </c>
      <c r="U61" s="76">
        <v>0</v>
      </c>
      <c r="V61" s="77">
        <v>0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0</v>
      </c>
      <c r="AU61" s="2"/>
    </row>
    <row r="62" spans="1:47" ht="28.5" customHeight="1" x14ac:dyDescent="0.25">
      <c r="A62" s="5">
        <f>IF(D62="","",SUBTOTAL(3,$D$13:D62))</f>
        <v>50</v>
      </c>
      <c r="B62" s="73" t="s">
        <v>170</v>
      </c>
      <c r="C62" s="74" t="s">
        <v>72</v>
      </c>
      <c r="D62" s="75" t="s">
        <v>171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10</v>
      </c>
      <c r="J109" s="1">
        <f t="shared" si="1"/>
        <v>0</v>
      </c>
      <c r="K109" s="1">
        <f t="shared" si="1"/>
        <v>0</v>
      </c>
      <c r="L109" s="1">
        <f t="shared" si="1"/>
        <v>36</v>
      </c>
      <c r="M109" s="1">
        <f t="shared" si="1"/>
        <v>74</v>
      </c>
      <c r="N109" s="1">
        <f t="shared" si="1"/>
        <v>0</v>
      </c>
      <c r="O109" s="1">
        <f t="shared" si="1"/>
        <v>0</v>
      </c>
      <c r="P109" s="1">
        <f t="shared" si="1"/>
        <v>2.5</v>
      </c>
      <c r="Q109" s="1">
        <f t="shared" si="1"/>
        <v>2.5</v>
      </c>
      <c r="R109" s="13">
        <f t="shared" si="1"/>
        <v>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35</v>
      </c>
      <c r="AJ109" s="1">
        <f t="shared" si="2"/>
        <v>35</v>
      </c>
      <c r="AK109" s="1">
        <f t="shared" si="2"/>
        <v>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36</v>
      </c>
      <c r="AP109" s="1">
        <f t="shared" si="2"/>
        <v>36</v>
      </c>
      <c r="AQ109" s="1">
        <f t="shared" si="2"/>
        <v>28.800000000000004</v>
      </c>
      <c r="AR109" s="1">
        <f t="shared" si="2"/>
        <v>0</v>
      </c>
      <c r="AS109" s="1">
        <f t="shared" si="2"/>
        <v>0</v>
      </c>
      <c r="AT109" s="1">
        <f t="shared" si="2"/>
        <v>121.79999999999998</v>
      </c>
      <c r="AU109" s="2"/>
    </row>
    <row r="110" spans="1:47" x14ac:dyDescent="0.25">
      <c r="AU110" s="2"/>
    </row>
    <row r="111" spans="1:47" s="85" customFormat="1" ht="27" customHeight="1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33 E10:E33 E38:AT55 F63:AT108 E63:E1048576">
    <cfRule type="cellIs" dxfId="37" priority="15" stopIfTrue="1" operator="lessThan">
      <formula>0</formula>
    </cfRule>
  </conditionalFormatting>
  <conditionalFormatting sqref="E9:AT9">
    <cfRule type="cellIs" dxfId="36" priority="14" stopIfTrue="1" operator="lessThan">
      <formula>0</formula>
    </cfRule>
  </conditionalFormatting>
  <conditionalFormatting sqref="F10:F12 F109:F1048576">
    <cfRule type="cellIs" dxfId="35" priority="13" stopIfTrue="1" operator="lessThan">
      <formula>0</formula>
    </cfRule>
  </conditionalFormatting>
  <conditionalFormatting sqref="G10:G12 G109:G1048576">
    <cfRule type="cellIs" dxfId="34" priority="12" stopIfTrue="1" operator="lessThan">
      <formula>0</formula>
    </cfRule>
  </conditionalFormatting>
  <conditionalFormatting sqref="J10:J12 J109:J1048576">
    <cfRule type="cellIs" dxfId="33" priority="11" stopIfTrue="1" operator="lessThan">
      <formula>0</formula>
    </cfRule>
  </conditionalFormatting>
  <conditionalFormatting sqref="K10:K12 K109:K1048576">
    <cfRule type="cellIs" dxfId="32" priority="10" stopIfTrue="1" operator="lessThan">
      <formula>0</formula>
    </cfRule>
  </conditionalFormatting>
  <conditionalFormatting sqref="AA109:AD1048576 AA12:AB12 AD12 AA10:AD11">
    <cfRule type="cellIs" dxfId="31" priority="9" stopIfTrue="1" operator="lessThan">
      <formula>0</formula>
    </cfRule>
  </conditionalFormatting>
  <conditionalFormatting sqref="W10:Z11 W109:Z1048576 W12:X12 Z12">
    <cfRule type="cellIs" dxfId="30" priority="8" stopIfTrue="1" operator="lessThan">
      <formula>0</formula>
    </cfRule>
  </conditionalFormatting>
  <conditionalFormatting sqref="AL109:AN1048576 AL10:AN10 AL12:AN12">
    <cfRule type="cellIs" dxfId="29" priority="7" stopIfTrue="1" operator="lessThan">
      <formula>0</formula>
    </cfRule>
  </conditionalFormatting>
  <conditionalFormatting sqref="AL11:AN11">
    <cfRule type="cellIs" dxfId="28" priority="6" stopIfTrue="1" operator="lessThan">
      <formula>0</formula>
    </cfRule>
  </conditionalFormatting>
  <conditionalFormatting sqref="Y12">
    <cfRule type="cellIs" dxfId="27" priority="5" stopIfTrue="1" operator="lessThan">
      <formula>0</formula>
    </cfRule>
  </conditionalFormatting>
  <conditionalFormatting sqref="AC12">
    <cfRule type="cellIs" dxfId="26" priority="4" stopIfTrue="1" operator="lessThan">
      <formula>0</formula>
    </cfRule>
  </conditionalFormatting>
  <conditionalFormatting sqref="AG12">
    <cfRule type="cellIs" dxfId="25" priority="3" stopIfTrue="1" operator="lessThan">
      <formula>0</formula>
    </cfRule>
  </conditionalFormatting>
  <conditionalFormatting sqref="E34:AT37">
    <cfRule type="cellIs" dxfId="24" priority="2" stopIfTrue="1" operator="lessThan">
      <formula>0</formula>
    </cfRule>
  </conditionalFormatting>
  <conditionalFormatting sqref="E56:AT62">
    <cfRule type="cellIs" dxfId="23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B18" workbookViewId="0">
      <selection activeCell="A21" sqref="A21:XFD21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44" t="s">
        <v>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AC1" s="140" t="s">
        <v>44</v>
      </c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</row>
    <row r="2" spans="1:47" s="35" customFormat="1" ht="18.75" x14ac:dyDescent="0.3">
      <c r="A2" s="140" t="s">
        <v>62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AC2" s="140" t="s">
        <v>45</v>
      </c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</row>
    <row r="3" spans="1:47" s="35" customFormat="1" ht="18.75" x14ac:dyDescent="0.3">
      <c r="A3" s="145" t="s">
        <v>63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AC3" s="143" t="s">
        <v>46</v>
      </c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</row>
    <row r="4" spans="1:47" s="35" customFormat="1" ht="18.75" x14ac:dyDescent="0.3">
      <c r="A4" s="145" t="s">
        <v>47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R4" s="36"/>
      <c r="T4" s="36"/>
      <c r="U4" s="36"/>
      <c r="AF4" s="141" t="s">
        <v>48</v>
      </c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2" t="s">
        <v>65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 x14ac:dyDescent="0.4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 x14ac:dyDescent="0.25">
      <c r="E9" s="1">
        <f t="shared" ref="E9:AT9" si="0">SUBTOTAL(9,E13:E108)</f>
        <v>68</v>
      </c>
      <c r="F9" s="1">
        <f t="shared" si="0"/>
        <v>0</v>
      </c>
      <c r="G9" s="1">
        <f t="shared" si="0"/>
        <v>0</v>
      </c>
      <c r="H9" s="1">
        <f t="shared" si="0"/>
        <v>74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113</v>
      </c>
      <c r="N9" s="1">
        <f t="shared" si="0"/>
        <v>113.77500000000001</v>
      </c>
      <c r="O9" s="1">
        <f t="shared" si="0"/>
        <v>107.54999999999998</v>
      </c>
      <c r="P9" s="1">
        <f t="shared" si="0"/>
        <v>0</v>
      </c>
      <c r="Q9" s="1">
        <f t="shared" si="0"/>
        <v>0</v>
      </c>
      <c r="R9" s="1">
        <f t="shared" si="0"/>
        <v>222.92499999999998</v>
      </c>
      <c r="S9" s="1">
        <f t="shared" si="0"/>
        <v>3713</v>
      </c>
      <c r="T9" s="1">
        <f t="shared" si="0"/>
        <v>3794</v>
      </c>
      <c r="U9" s="1">
        <f t="shared" si="0"/>
        <v>3688</v>
      </c>
      <c r="V9" s="1">
        <f t="shared" si="0"/>
        <v>381.90000000000003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757</v>
      </c>
      <c r="AB9" s="1">
        <f t="shared" si="0"/>
        <v>547</v>
      </c>
      <c r="AC9" s="1">
        <f t="shared" si="0"/>
        <v>757</v>
      </c>
      <c r="AD9" s="1">
        <f t="shared" si="0"/>
        <v>54.7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35</v>
      </c>
      <c r="AJ9" s="1">
        <f t="shared" si="0"/>
        <v>35</v>
      </c>
      <c r="AK9" s="1">
        <f t="shared" si="0"/>
        <v>16.142857142857139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36</v>
      </c>
      <c r="AP9" s="1">
        <f t="shared" si="0"/>
        <v>36</v>
      </c>
      <c r="AQ9" s="1">
        <f t="shared" si="0"/>
        <v>31.400000000000002</v>
      </c>
      <c r="AR9" s="1">
        <f t="shared" si="0"/>
        <v>0</v>
      </c>
      <c r="AS9" s="1">
        <f t="shared" si="0"/>
        <v>19</v>
      </c>
      <c r="AT9" s="1">
        <f t="shared" si="0"/>
        <v>839.5</v>
      </c>
    </row>
    <row r="10" spans="1:47" s="94" customFormat="1" ht="24.75" customHeight="1" x14ac:dyDescent="0.25">
      <c r="A10" s="131" t="s">
        <v>0</v>
      </c>
      <c r="B10" s="130" t="s">
        <v>1</v>
      </c>
      <c r="C10" s="132" t="s">
        <v>2</v>
      </c>
      <c r="D10" s="133" t="s">
        <v>3</v>
      </c>
      <c r="E10" s="130" t="s">
        <v>4</v>
      </c>
      <c r="F10" s="130"/>
      <c r="G10" s="130"/>
      <c r="H10" s="130"/>
      <c r="I10" s="130"/>
      <c r="J10" s="130"/>
      <c r="K10" s="130"/>
      <c r="L10" s="130"/>
      <c r="M10" s="130"/>
      <c r="N10" s="130" t="s">
        <v>5</v>
      </c>
      <c r="O10" s="130"/>
      <c r="P10" s="130"/>
      <c r="Q10" s="130"/>
      <c r="R10" s="130"/>
      <c r="S10" s="130" t="s">
        <v>6</v>
      </c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 t="s">
        <v>7</v>
      </c>
      <c r="AJ10" s="130"/>
      <c r="AK10" s="130"/>
      <c r="AL10" s="130"/>
      <c r="AM10" s="130"/>
      <c r="AN10" s="130"/>
      <c r="AO10" s="130"/>
      <c r="AP10" s="130"/>
      <c r="AQ10" s="130"/>
      <c r="AR10" s="137" t="s">
        <v>8</v>
      </c>
      <c r="AS10" s="137" t="s">
        <v>9</v>
      </c>
      <c r="AT10" s="138" t="s">
        <v>10</v>
      </c>
      <c r="AU10" s="93">
        <f>SUBTOTAL(9,AT:AT)</f>
        <v>839.5</v>
      </c>
    </row>
    <row r="11" spans="1:47" s="94" customFormat="1" ht="18" customHeight="1" x14ac:dyDescent="0.25">
      <c r="A11" s="131"/>
      <c r="B11" s="131"/>
      <c r="C11" s="132"/>
      <c r="D11" s="133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 t="s">
        <v>11</v>
      </c>
      <c r="T11" s="130"/>
      <c r="U11" s="130"/>
      <c r="V11" s="130"/>
      <c r="W11" s="130" t="s">
        <v>12</v>
      </c>
      <c r="X11" s="130"/>
      <c r="Y11" s="130"/>
      <c r="Z11" s="130"/>
      <c r="AA11" s="130" t="s">
        <v>13</v>
      </c>
      <c r="AB11" s="130"/>
      <c r="AC11" s="130"/>
      <c r="AD11" s="130"/>
      <c r="AE11" s="130" t="s">
        <v>14</v>
      </c>
      <c r="AF11" s="130"/>
      <c r="AG11" s="130"/>
      <c r="AH11" s="130"/>
      <c r="AI11" s="130" t="s">
        <v>11</v>
      </c>
      <c r="AJ11" s="130"/>
      <c r="AK11" s="130"/>
      <c r="AL11" s="130" t="s">
        <v>12</v>
      </c>
      <c r="AM11" s="130"/>
      <c r="AN11" s="130"/>
      <c r="AO11" s="130" t="s">
        <v>14</v>
      </c>
      <c r="AP11" s="130"/>
      <c r="AQ11" s="130"/>
      <c r="AR11" s="137"/>
      <c r="AS11" s="137"/>
      <c r="AT11" s="138"/>
      <c r="AU11" s="93"/>
    </row>
    <row r="12" spans="1:47" s="100" customFormat="1" ht="107.25" x14ac:dyDescent="0.3">
      <c r="A12" s="131"/>
      <c r="B12" s="131"/>
      <c r="C12" s="132"/>
      <c r="D12" s="133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37"/>
      <c r="AS12" s="137"/>
      <c r="AT12" s="138"/>
      <c r="AU12" s="99"/>
    </row>
    <row r="13" spans="1:47" s="56" customFormat="1" ht="39.75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16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16</v>
      </c>
      <c r="N13" s="76">
        <v>8.1000000000000014</v>
      </c>
      <c r="O13" s="76">
        <v>7.1999999999999984</v>
      </c>
      <c r="P13" s="76">
        <v>0</v>
      </c>
      <c r="Q13" s="76">
        <v>0</v>
      </c>
      <c r="R13" s="77">
        <v>15.3</v>
      </c>
      <c r="S13" s="76">
        <v>350</v>
      </c>
      <c r="T13" s="76">
        <v>975</v>
      </c>
      <c r="U13" s="76">
        <v>147</v>
      </c>
      <c r="V13" s="77">
        <v>117.80000000000001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21</v>
      </c>
      <c r="AC13" s="76">
        <v>0</v>
      </c>
      <c r="AD13" s="77">
        <v>2.1</v>
      </c>
      <c r="AE13" s="76">
        <v>0</v>
      </c>
      <c r="AF13" s="76">
        <v>0</v>
      </c>
      <c r="AG13" s="76">
        <v>0</v>
      </c>
      <c r="AH13" s="77">
        <v>0</v>
      </c>
      <c r="AI13" s="76">
        <v>4</v>
      </c>
      <c r="AJ13" s="76">
        <v>10</v>
      </c>
      <c r="AK13" s="77">
        <v>3.8714285714285701</v>
      </c>
      <c r="AL13" s="76">
        <v>0</v>
      </c>
      <c r="AM13" s="76">
        <v>0</v>
      </c>
      <c r="AN13" s="77">
        <v>0</v>
      </c>
      <c r="AO13" s="76">
        <v>12</v>
      </c>
      <c r="AP13" s="76">
        <v>0</v>
      </c>
      <c r="AQ13" s="77">
        <v>4.8000000000000007</v>
      </c>
      <c r="AR13" s="77">
        <v>0</v>
      </c>
      <c r="AS13" s="77">
        <v>1.3</v>
      </c>
      <c r="AT13" s="78">
        <v>161.19999999999999</v>
      </c>
      <c r="AU13" s="57"/>
    </row>
    <row r="14" spans="1:47" s="56" customFormat="1" ht="39.75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50</v>
      </c>
      <c r="V14" s="77">
        <v>-5</v>
      </c>
      <c r="W14" s="76">
        <v>0</v>
      </c>
      <c r="X14" s="76">
        <v>0</v>
      </c>
      <c r="Y14" s="76">
        <v>0</v>
      </c>
      <c r="Z14" s="77">
        <v>0</v>
      </c>
      <c r="AA14" s="76">
        <v>49</v>
      </c>
      <c r="AB14" s="76">
        <v>0</v>
      </c>
      <c r="AC14" s="76">
        <v>49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-5</v>
      </c>
      <c r="AU14" s="57"/>
    </row>
    <row r="15" spans="1:47" s="56" customFormat="1" ht="39.75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16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16</v>
      </c>
      <c r="N15" s="76">
        <v>7.05</v>
      </c>
      <c r="O15" s="76">
        <v>8.6999999999999993</v>
      </c>
      <c r="P15" s="76">
        <v>0</v>
      </c>
      <c r="Q15" s="76">
        <v>0</v>
      </c>
      <c r="R15" s="77">
        <v>15.75</v>
      </c>
      <c r="S15" s="76">
        <v>339</v>
      </c>
      <c r="T15" s="76">
        <v>548</v>
      </c>
      <c r="U15" s="76">
        <v>272</v>
      </c>
      <c r="V15" s="77">
        <v>61.5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0.8</v>
      </c>
      <c r="AT15" s="78">
        <v>94.1</v>
      </c>
      <c r="AU15" s="57"/>
    </row>
    <row r="16" spans="1:47" s="56" customFormat="1" ht="39.75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9.5999999999999979</v>
      </c>
      <c r="O16" s="76">
        <v>9.4499999999999993</v>
      </c>
      <c r="P16" s="76">
        <v>0</v>
      </c>
      <c r="Q16" s="76">
        <v>0</v>
      </c>
      <c r="R16" s="77">
        <v>19.049999999999997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</v>
      </c>
      <c r="AT16" s="78">
        <v>20.100000000000001</v>
      </c>
      <c r="AU16" s="57"/>
    </row>
    <row r="17" spans="1:47" s="56" customFormat="1" ht="39.75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2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2</v>
      </c>
      <c r="N17" s="76">
        <v>9</v>
      </c>
      <c r="O17" s="76">
        <v>10.5</v>
      </c>
      <c r="P17" s="76">
        <v>0</v>
      </c>
      <c r="Q17" s="76">
        <v>0</v>
      </c>
      <c r="R17" s="77">
        <v>19.5</v>
      </c>
      <c r="S17" s="76">
        <v>142</v>
      </c>
      <c r="T17" s="76">
        <v>210</v>
      </c>
      <c r="U17" s="76">
        <v>170</v>
      </c>
      <c r="V17" s="77">
        <v>18.2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1.7000000000000002</v>
      </c>
      <c r="AT17" s="78">
        <v>41.4</v>
      </c>
      <c r="AU17" s="57"/>
    </row>
    <row r="18" spans="1:47" s="56" customFormat="1" ht="39.75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46</v>
      </c>
      <c r="V18" s="77">
        <v>-4.6000000000000005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-4.5999999999999996</v>
      </c>
      <c r="AU18" s="57"/>
    </row>
    <row r="19" spans="1:47" s="56" customFormat="1" ht="39.75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12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12</v>
      </c>
      <c r="N19" s="76">
        <v>11.55</v>
      </c>
      <c r="O19" s="76">
        <v>5.5500000000000007</v>
      </c>
      <c r="P19" s="76">
        <v>0</v>
      </c>
      <c r="Q19" s="76">
        <v>0</v>
      </c>
      <c r="R19" s="77">
        <v>17.100000000000001</v>
      </c>
      <c r="S19" s="76">
        <v>277</v>
      </c>
      <c r="T19" s="76">
        <v>326</v>
      </c>
      <c r="U19" s="76">
        <v>228</v>
      </c>
      <c r="V19" s="77">
        <v>37.5</v>
      </c>
      <c r="W19" s="76">
        <v>0</v>
      </c>
      <c r="X19" s="76">
        <v>0</v>
      </c>
      <c r="Y19" s="76">
        <v>0</v>
      </c>
      <c r="Z19" s="77">
        <v>0</v>
      </c>
      <c r="AA19" s="76">
        <v>133</v>
      </c>
      <c r="AB19" s="76">
        <v>113</v>
      </c>
      <c r="AC19" s="76">
        <v>133</v>
      </c>
      <c r="AD19" s="77">
        <v>11.3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77.900000000000006</v>
      </c>
      <c r="AU19" s="57"/>
    </row>
    <row r="20" spans="1:47" s="56" customFormat="1" ht="39.75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  <c r="AU20" s="57"/>
    </row>
    <row r="21" spans="1:47" s="56" customFormat="1" ht="39.75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8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53</v>
      </c>
      <c r="T21" s="76">
        <v>100</v>
      </c>
      <c r="U21" s="76">
        <v>159</v>
      </c>
      <c r="V21" s="77">
        <v>-0.60000000000000009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7.4</v>
      </c>
      <c r="AU21" s="57"/>
    </row>
    <row r="22" spans="1:47" s="89" customFormat="1" ht="39.75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275</v>
      </c>
      <c r="T22" s="76">
        <v>0</v>
      </c>
      <c r="U22" s="76">
        <v>263</v>
      </c>
      <c r="V22" s="77">
        <v>1.2000000000000002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1.2</v>
      </c>
      <c r="AU22" s="88"/>
    </row>
    <row r="23" spans="1:47" s="56" customFormat="1" ht="39.75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6</v>
      </c>
      <c r="F23" s="76">
        <v>0</v>
      </c>
      <c r="G23" s="76">
        <v>0</v>
      </c>
      <c r="H23" s="76">
        <v>16</v>
      </c>
      <c r="I23" s="76">
        <v>0</v>
      </c>
      <c r="J23" s="76">
        <v>0</v>
      </c>
      <c r="K23" s="76">
        <v>0</v>
      </c>
      <c r="L23" s="76">
        <v>0</v>
      </c>
      <c r="M23" s="77">
        <v>14</v>
      </c>
      <c r="N23" s="76">
        <v>4.05</v>
      </c>
      <c r="O23" s="76">
        <v>6.8999999999999986</v>
      </c>
      <c r="P23" s="76">
        <v>0</v>
      </c>
      <c r="Q23" s="76">
        <v>0</v>
      </c>
      <c r="R23" s="77">
        <v>10.95</v>
      </c>
      <c r="S23" s="76">
        <v>148</v>
      </c>
      <c r="T23" s="76">
        <v>302</v>
      </c>
      <c r="U23" s="76">
        <v>128</v>
      </c>
      <c r="V23" s="77">
        <v>32.200000000000003</v>
      </c>
      <c r="W23" s="76">
        <v>0</v>
      </c>
      <c r="X23" s="76">
        <v>0</v>
      </c>
      <c r="Y23" s="76">
        <v>0</v>
      </c>
      <c r="Z23" s="77">
        <v>0</v>
      </c>
      <c r="AA23" s="76">
        <v>204</v>
      </c>
      <c r="AB23" s="76">
        <v>182</v>
      </c>
      <c r="AC23" s="76">
        <v>155</v>
      </c>
      <c r="AD23" s="77">
        <v>23.1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1.2</v>
      </c>
      <c r="AT23" s="78">
        <v>81.5</v>
      </c>
      <c r="AU23" s="57"/>
    </row>
    <row r="24" spans="1:47" s="56" customFormat="1" ht="39.75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7.65</v>
      </c>
      <c r="O24" s="76">
        <v>9.4500000000000011</v>
      </c>
      <c r="P24" s="76">
        <v>0</v>
      </c>
      <c r="Q24" s="76">
        <v>0</v>
      </c>
      <c r="R24" s="77">
        <v>17.100000000000001</v>
      </c>
      <c r="S24" s="76">
        <v>69</v>
      </c>
      <c r="T24" s="76">
        <v>105</v>
      </c>
      <c r="U24" s="76">
        <v>74</v>
      </c>
      <c r="V24" s="77">
        <v>10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1</v>
      </c>
      <c r="AT24" s="78">
        <v>28.1</v>
      </c>
      <c r="AU24" s="57"/>
    </row>
    <row r="25" spans="1:47" s="56" customFormat="1" ht="39.75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</row>
    <row r="26" spans="1:47" s="56" customFormat="1" ht="39.75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4</v>
      </c>
      <c r="F26" s="76">
        <v>0</v>
      </c>
      <c r="G26" s="76">
        <v>0</v>
      </c>
      <c r="H26" s="76">
        <v>18</v>
      </c>
      <c r="I26" s="76">
        <v>0</v>
      </c>
      <c r="J26" s="76">
        <v>0</v>
      </c>
      <c r="K26" s="76">
        <v>0</v>
      </c>
      <c r="L26" s="76">
        <v>0</v>
      </c>
      <c r="M26" s="77">
        <v>13</v>
      </c>
      <c r="N26" s="76">
        <v>5.7</v>
      </c>
      <c r="O26" s="76">
        <v>6.45</v>
      </c>
      <c r="P26" s="76">
        <v>0</v>
      </c>
      <c r="Q26" s="76">
        <v>0</v>
      </c>
      <c r="R26" s="77">
        <v>12.15</v>
      </c>
      <c r="S26" s="76">
        <v>13</v>
      </c>
      <c r="T26" s="76">
        <v>25</v>
      </c>
      <c r="U26" s="76">
        <v>68</v>
      </c>
      <c r="V26" s="77">
        <v>-3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91</v>
      </c>
      <c r="AC26" s="76">
        <v>49</v>
      </c>
      <c r="AD26" s="77">
        <v>4.2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0.5</v>
      </c>
      <c r="AT26" s="78">
        <v>26.9</v>
      </c>
    </row>
    <row r="27" spans="1:47" s="56" customFormat="1" ht="39.75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5.55</v>
      </c>
      <c r="O27" s="76">
        <v>5.0999999999999996</v>
      </c>
      <c r="P27" s="76">
        <v>0</v>
      </c>
      <c r="Q27" s="76">
        <v>0</v>
      </c>
      <c r="R27" s="77">
        <v>10.649999999999999</v>
      </c>
      <c r="S27" s="76">
        <v>137</v>
      </c>
      <c r="T27" s="76">
        <v>247</v>
      </c>
      <c r="U27" s="76">
        <v>86</v>
      </c>
      <c r="V27" s="77">
        <v>29.8</v>
      </c>
      <c r="W27" s="76">
        <v>0</v>
      </c>
      <c r="X27" s="76">
        <v>0</v>
      </c>
      <c r="Y27" s="76">
        <v>0</v>
      </c>
      <c r="Z27" s="77">
        <v>0</v>
      </c>
      <c r="AA27" s="76">
        <v>21</v>
      </c>
      <c r="AB27" s="76">
        <v>0</v>
      </c>
      <c r="AC27" s="76">
        <v>21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0.5</v>
      </c>
      <c r="AT27" s="78">
        <v>41</v>
      </c>
    </row>
    <row r="28" spans="1:47" s="56" customFormat="1" ht="39.75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6.8999999999999986</v>
      </c>
      <c r="O28" s="76">
        <v>4.2</v>
      </c>
      <c r="P28" s="76">
        <v>0</v>
      </c>
      <c r="Q28" s="76">
        <v>0</v>
      </c>
      <c r="R28" s="77">
        <v>11.099999999999998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47</v>
      </c>
      <c r="AB28" s="76">
        <v>0</v>
      </c>
      <c r="AC28" s="76">
        <v>47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0.5</v>
      </c>
      <c r="AT28" s="78">
        <v>11.6</v>
      </c>
    </row>
    <row r="29" spans="1:47" s="56" customFormat="1" ht="39.75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514</v>
      </c>
      <c r="T29" s="76">
        <v>0</v>
      </c>
      <c r="U29" s="76">
        <v>452</v>
      </c>
      <c r="V29" s="77">
        <v>6.2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6.2</v>
      </c>
    </row>
    <row r="30" spans="1:47" s="56" customFormat="1" ht="39.75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344</v>
      </c>
      <c r="T30" s="76">
        <v>0</v>
      </c>
      <c r="U30" s="76">
        <v>358</v>
      </c>
      <c r="V30" s="77">
        <v>-1.4000000000000001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-1.4</v>
      </c>
    </row>
    <row r="31" spans="1:47" s="56" customFormat="1" ht="39.75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68</v>
      </c>
      <c r="T31" s="76">
        <v>0</v>
      </c>
      <c r="U31" s="76">
        <v>94</v>
      </c>
      <c r="V31" s="77">
        <v>-2.6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-2.6</v>
      </c>
    </row>
    <row r="32" spans="1:47" s="56" customFormat="1" ht="39.75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4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4</v>
      </c>
      <c r="N32" s="76">
        <v>4.6500000000000004</v>
      </c>
      <c r="O32" s="76">
        <v>4.95</v>
      </c>
      <c r="P32" s="76">
        <v>0</v>
      </c>
      <c r="Q32" s="76">
        <v>0</v>
      </c>
      <c r="R32" s="77">
        <v>9.6000000000000014</v>
      </c>
      <c r="S32" s="76">
        <v>190</v>
      </c>
      <c r="T32" s="76">
        <v>143</v>
      </c>
      <c r="U32" s="76">
        <v>70</v>
      </c>
      <c r="V32" s="77">
        <v>26.3</v>
      </c>
      <c r="W32" s="76">
        <v>0</v>
      </c>
      <c r="X32" s="76">
        <v>0</v>
      </c>
      <c r="Y32" s="76">
        <v>0</v>
      </c>
      <c r="Z32" s="77">
        <v>0</v>
      </c>
      <c r="AA32" s="76">
        <v>125</v>
      </c>
      <c r="AB32" s="76">
        <v>15</v>
      </c>
      <c r="AC32" s="76">
        <v>125</v>
      </c>
      <c r="AD32" s="77">
        <v>1.5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4.5</v>
      </c>
      <c r="AT32" s="78">
        <v>45.9</v>
      </c>
    </row>
    <row r="33" spans="1:46" s="56" customFormat="1" ht="39.75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11</v>
      </c>
      <c r="I33" s="76">
        <v>0</v>
      </c>
      <c r="J33" s="76">
        <v>0</v>
      </c>
      <c r="K33" s="76">
        <v>0</v>
      </c>
      <c r="L33" s="76">
        <v>0</v>
      </c>
      <c r="M33" s="77">
        <v>5.5</v>
      </c>
      <c r="N33" s="76">
        <v>7.0500000000000007</v>
      </c>
      <c r="O33" s="76">
        <v>6.6</v>
      </c>
      <c r="P33" s="76">
        <v>0</v>
      </c>
      <c r="Q33" s="76">
        <v>0</v>
      </c>
      <c r="R33" s="77">
        <v>13.65</v>
      </c>
      <c r="S33" s="76">
        <v>0</v>
      </c>
      <c r="T33" s="76">
        <v>67</v>
      </c>
      <c r="U33" s="76">
        <v>0</v>
      </c>
      <c r="V33" s="77">
        <v>6.7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1.3</v>
      </c>
      <c r="AR33" s="77">
        <v>0</v>
      </c>
      <c r="AS33" s="77">
        <v>1.5</v>
      </c>
      <c r="AT33" s="78">
        <v>28.7</v>
      </c>
    </row>
    <row r="34" spans="1:46" s="56" customFormat="1" ht="39.75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67</v>
      </c>
      <c r="T34" s="76">
        <v>0</v>
      </c>
      <c r="U34" s="76">
        <v>91</v>
      </c>
      <c r="V34" s="77">
        <v>-2.4000000000000004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-2.4</v>
      </c>
    </row>
    <row r="35" spans="1:46" s="56" customFormat="1" ht="39.75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</row>
    <row r="36" spans="1:46" s="56" customFormat="1" ht="39.75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4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4</v>
      </c>
      <c r="N36" s="76">
        <v>5.7</v>
      </c>
      <c r="O36" s="76">
        <v>6.15</v>
      </c>
      <c r="P36" s="76">
        <v>0</v>
      </c>
      <c r="Q36" s="76">
        <v>0</v>
      </c>
      <c r="R36" s="77">
        <v>13.450000000000001</v>
      </c>
      <c r="S36" s="76">
        <v>68</v>
      </c>
      <c r="T36" s="76">
        <v>93</v>
      </c>
      <c r="U36" s="76">
        <v>187</v>
      </c>
      <c r="V36" s="77">
        <v>-2.6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1.4</v>
      </c>
      <c r="AT36" s="78">
        <v>16.3</v>
      </c>
    </row>
    <row r="37" spans="1:46" s="56" customFormat="1" ht="39.75" customHeight="1" x14ac:dyDescent="0.3">
      <c r="A37" s="86">
        <f>IF(D37="","",SUBTOTAL(3,$D$13:D37))</f>
        <v>25</v>
      </c>
      <c r="B37" s="101" t="s">
        <v>120</v>
      </c>
      <c r="C37" s="102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8</v>
      </c>
      <c r="I37" s="76">
        <v>0</v>
      </c>
      <c r="J37" s="76">
        <v>0</v>
      </c>
      <c r="K37" s="76">
        <v>0</v>
      </c>
      <c r="L37" s="76">
        <v>0</v>
      </c>
      <c r="M37" s="77">
        <v>4</v>
      </c>
      <c r="N37" s="76">
        <v>9</v>
      </c>
      <c r="O37" s="76">
        <v>7.0499999999999989</v>
      </c>
      <c r="P37" s="76">
        <v>0</v>
      </c>
      <c r="Q37" s="76">
        <v>0</v>
      </c>
      <c r="R37" s="77">
        <v>16.049999999999997</v>
      </c>
      <c r="S37" s="76">
        <v>167</v>
      </c>
      <c r="T37" s="76">
        <v>203</v>
      </c>
      <c r="U37" s="76">
        <v>170</v>
      </c>
      <c r="V37" s="77">
        <v>20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0.3</v>
      </c>
      <c r="AT37" s="78">
        <v>40.4</v>
      </c>
    </row>
    <row r="38" spans="1:46" s="56" customFormat="1" ht="39.75" customHeight="1" x14ac:dyDescent="0.3">
      <c r="A38" s="86">
        <f>IF(D38="","",SUBTOTAL(3,$D$13:D38))</f>
        <v>26</v>
      </c>
      <c r="B38" s="101" t="s">
        <v>122</v>
      </c>
      <c r="C38" s="102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7.125</v>
      </c>
      <c r="O38" s="76">
        <v>7.5</v>
      </c>
      <c r="P38" s="76">
        <v>0</v>
      </c>
      <c r="Q38" s="76">
        <v>0</v>
      </c>
      <c r="R38" s="77">
        <v>14.625</v>
      </c>
      <c r="S38" s="76">
        <v>105</v>
      </c>
      <c r="T38" s="76">
        <v>154</v>
      </c>
      <c r="U38" s="76">
        <v>94</v>
      </c>
      <c r="V38" s="77">
        <v>16.5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62</v>
      </c>
      <c r="AC38" s="76">
        <v>0</v>
      </c>
      <c r="AD38" s="77">
        <v>6.2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21</v>
      </c>
      <c r="AK38" s="77">
        <v>4.2</v>
      </c>
      <c r="AL38" s="76">
        <v>0</v>
      </c>
      <c r="AM38" s="76">
        <v>0</v>
      </c>
      <c r="AN38" s="77">
        <v>0</v>
      </c>
      <c r="AO38" s="76">
        <v>0</v>
      </c>
      <c r="AP38" s="76">
        <v>36</v>
      </c>
      <c r="AQ38" s="77">
        <v>14.4</v>
      </c>
      <c r="AR38" s="77">
        <v>0</v>
      </c>
      <c r="AS38" s="77">
        <v>2.2999999999999998</v>
      </c>
      <c r="AT38" s="78">
        <v>58.2</v>
      </c>
    </row>
    <row r="39" spans="1:46" s="56" customFormat="1" ht="39.75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4</v>
      </c>
      <c r="F39" s="76">
        <v>0</v>
      </c>
      <c r="G39" s="76">
        <v>0</v>
      </c>
      <c r="H39" s="76">
        <v>21</v>
      </c>
      <c r="I39" s="76">
        <v>0</v>
      </c>
      <c r="J39" s="76">
        <v>0</v>
      </c>
      <c r="K39" s="76">
        <v>0</v>
      </c>
      <c r="L39" s="76">
        <v>0</v>
      </c>
      <c r="M39" s="77">
        <v>14.5</v>
      </c>
      <c r="N39" s="76">
        <v>5.0999999999999996</v>
      </c>
      <c r="O39" s="76">
        <v>1.7999999999999998</v>
      </c>
      <c r="P39" s="76">
        <v>0</v>
      </c>
      <c r="Q39" s="76">
        <v>0</v>
      </c>
      <c r="R39" s="77">
        <v>6.8999999999999995</v>
      </c>
      <c r="S39" s="76">
        <v>107</v>
      </c>
      <c r="T39" s="76">
        <v>296</v>
      </c>
      <c r="U39" s="76">
        <v>75</v>
      </c>
      <c r="V39" s="77">
        <v>32.800000000000004</v>
      </c>
      <c r="W39" s="76">
        <v>0</v>
      </c>
      <c r="X39" s="76">
        <v>0</v>
      </c>
      <c r="Y39" s="76">
        <v>0</v>
      </c>
      <c r="Z39" s="77">
        <v>0</v>
      </c>
      <c r="AA39" s="76">
        <v>75</v>
      </c>
      <c r="AB39" s="76">
        <v>15</v>
      </c>
      <c r="AC39" s="76">
        <v>36</v>
      </c>
      <c r="AD39" s="77">
        <v>5.4</v>
      </c>
      <c r="AE39" s="76">
        <v>0</v>
      </c>
      <c r="AF39" s="76">
        <v>0</v>
      </c>
      <c r="AG39" s="76">
        <v>0</v>
      </c>
      <c r="AH39" s="77">
        <v>0</v>
      </c>
      <c r="AI39" s="76">
        <v>31</v>
      </c>
      <c r="AJ39" s="76">
        <v>4</v>
      </c>
      <c r="AK39" s="77">
        <v>8.0714285714285694</v>
      </c>
      <c r="AL39" s="76">
        <v>0</v>
      </c>
      <c r="AM39" s="76">
        <v>0</v>
      </c>
      <c r="AN39" s="77">
        <v>0</v>
      </c>
      <c r="AO39" s="76">
        <v>24</v>
      </c>
      <c r="AP39" s="76">
        <v>0</v>
      </c>
      <c r="AQ39" s="77">
        <v>10.900000000000002</v>
      </c>
      <c r="AR39" s="77">
        <v>0</v>
      </c>
      <c r="AS39" s="77">
        <v>0.5</v>
      </c>
      <c r="AT39" s="78">
        <v>79.099999999999994</v>
      </c>
    </row>
    <row r="40" spans="1:46" s="56" customFormat="1" ht="39.75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104</v>
      </c>
      <c r="T40" s="76">
        <v>0</v>
      </c>
      <c r="U40" s="76">
        <v>131</v>
      </c>
      <c r="V40" s="77">
        <v>-2.7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-2.7</v>
      </c>
    </row>
    <row r="41" spans="1:46" s="56" customFormat="1" ht="39.75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</row>
    <row r="42" spans="1:46" s="56" customFormat="1" ht="39.75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</row>
    <row r="43" spans="1:46" s="56" customFormat="1" ht="39.75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34</v>
      </c>
      <c r="T43" s="76">
        <v>0</v>
      </c>
      <c r="U43" s="76">
        <v>48</v>
      </c>
      <c r="V43" s="77">
        <v>-1.4000000000000001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-1.4</v>
      </c>
    </row>
    <row r="44" spans="1:46" s="56" customFormat="1" ht="39.75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</row>
    <row r="45" spans="1:46" s="56" customFormat="1" ht="39.75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</row>
    <row r="46" spans="1:46" s="56" customFormat="1" ht="39.75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</row>
    <row r="47" spans="1:46" s="56" customFormat="1" ht="39.75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</row>
    <row r="48" spans="1:46" s="56" customFormat="1" ht="39.75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</row>
    <row r="49" spans="1:47" s="56" customFormat="1" ht="39.75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</row>
    <row r="50" spans="1:47" s="56" customFormat="1" ht="39.75" customHeight="1" x14ac:dyDescent="0.3">
      <c r="A50" s="86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</row>
    <row r="51" spans="1:47" s="56" customFormat="1" ht="39.75" customHeight="1" x14ac:dyDescent="0.3">
      <c r="A51" s="86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103</v>
      </c>
      <c r="AB51" s="76">
        <v>48</v>
      </c>
      <c r="AC51" s="76">
        <v>142</v>
      </c>
      <c r="AD51" s="77">
        <v>0.9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0.9</v>
      </c>
    </row>
    <row r="52" spans="1:47" s="56" customFormat="1" ht="39.75" customHeight="1" x14ac:dyDescent="0.3">
      <c r="A52" s="86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7" s="56" customFormat="1" ht="39.75" customHeight="1" x14ac:dyDescent="0.3">
      <c r="A53" s="86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</row>
    <row r="54" spans="1:47" s="56" customFormat="1" ht="39.75" customHeight="1" x14ac:dyDescent="0.3">
      <c r="A54" s="86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</row>
    <row r="55" spans="1:47" s="56" customFormat="1" ht="39.75" customHeight="1" x14ac:dyDescent="0.3">
      <c r="A55" s="86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7" s="56" customFormat="1" ht="39.75" customHeight="1" x14ac:dyDescent="0.3">
      <c r="A56" s="86">
        <f>IF(D56="","",SUBTOTAL(3,$D$13:D56))</f>
        <v>44</v>
      </c>
      <c r="B56" s="73" t="s">
        <v>158</v>
      </c>
      <c r="C56" s="74" t="s">
        <v>72</v>
      </c>
      <c r="D56" s="75" t="s">
        <v>159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142</v>
      </c>
      <c r="T56" s="76">
        <v>0</v>
      </c>
      <c r="U56" s="76">
        <v>227</v>
      </c>
      <c r="V56" s="77">
        <v>-8.5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-8.5</v>
      </c>
    </row>
    <row r="57" spans="1:47" s="56" customFormat="1" ht="39.75" customHeight="1" x14ac:dyDescent="0.3">
      <c r="A57" s="86">
        <f>IF(D57="","",SUBTOTAL(3,$D$13:D57))</f>
        <v>45</v>
      </c>
      <c r="B57" s="73" t="s">
        <v>160</v>
      </c>
      <c r="C57" s="74" t="s">
        <v>72</v>
      </c>
      <c r="D57" s="75" t="s">
        <v>161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0</v>
      </c>
      <c r="S57" s="76">
        <v>0</v>
      </c>
      <c r="T57" s="76">
        <v>0</v>
      </c>
      <c r="U57" s="76">
        <v>0</v>
      </c>
      <c r="V57" s="77">
        <v>0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0</v>
      </c>
    </row>
    <row r="58" spans="1:47" s="56" customFormat="1" ht="39.75" customHeight="1" x14ac:dyDescent="0.3">
      <c r="A58" s="86">
        <f>IF(D58="","",SUBTOTAL(3,$D$13:D58))</f>
        <v>46</v>
      </c>
      <c r="B58" s="73" t="s">
        <v>162</v>
      </c>
      <c r="C58" s="74" t="s">
        <v>72</v>
      </c>
      <c r="D58" s="75" t="s">
        <v>163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0</v>
      </c>
    </row>
    <row r="59" spans="1:47" s="56" customFormat="1" ht="39.75" customHeight="1" x14ac:dyDescent="0.3">
      <c r="A59" s="86">
        <f>IF(D59="","",SUBTOTAL(3,$D$13:D59))</f>
        <v>47</v>
      </c>
      <c r="B59" s="73" t="s">
        <v>164</v>
      </c>
      <c r="C59" s="74" t="s">
        <v>72</v>
      </c>
      <c r="D59" s="75" t="s">
        <v>165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0</v>
      </c>
    </row>
    <row r="60" spans="1:47" s="56" customFormat="1" ht="39.75" customHeight="1" x14ac:dyDescent="0.3">
      <c r="A60" s="86">
        <f>IF(D60="","",SUBTOTAL(3,$D$13:D60))</f>
        <v>48</v>
      </c>
      <c r="B60" s="73" t="s">
        <v>166</v>
      </c>
      <c r="C60" s="74" t="s">
        <v>72</v>
      </c>
      <c r="D60" s="75" t="s">
        <v>167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0</v>
      </c>
      <c r="S60" s="76">
        <v>0</v>
      </c>
      <c r="T60" s="76">
        <v>0</v>
      </c>
      <c r="U60" s="76">
        <v>0</v>
      </c>
      <c r="V60" s="77">
        <v>0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0</v>
      </c>
    </row>
    <row r="61" spans="1:47" s="56" customFormat="1" ht="39.75" customHeight="1" x14ac:dyDescent="0.3">
      <c r="A61" s="86">
        <f>IF(D61="","",SUBTOTAL(3,$D$13:D61))</f>
        <v>49</v>
      </c>
      <c r="B61" s="73" t="s">
        <v>168</v>
      </c>
      <c r="C61" s="74" t="s">
        <v>72</v>
      </c>
      <c r="D61" s="75" t="s">
        <v>169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0</v>
      </c>
      <c r="N61" s="76">
        <v>0</v>
      </c>
      <c r="O61" s="76">
        <v>0</v>
      </c>
      <c r="P61" s="76">
        <v>0</v>
      </c>
      <c r="Q61" s="76">
        <v>0</v>
      </c>
      <c r="R61" s="77">
        <v>0</v>
      </c>
      <c r="S61" s="76">
        <v>0</v>
      </c>
      <c r="T61" s="76">
        <v>0</v>
      </c>
      <c r="U61" s="76">
        <v>0</v>
      </c>
      <c r="V61" s="77">
        <v>0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0</v>
      </c>
    </row>
    <row r="62" spans="1:47" s="56" customFormat="1" ht="39.75" customHeight="1" x14ac:dyDescent="0.3">
      <c r="A62" s="86">
        <f>IF(D62="","",SUBTOTAL(3,$D$13:D62))</f>
        <v>50</v>
      </c>
      <c r="B62" s="73" t="s">
        <v>170</v>
      </c>
      <c r="C62" s="74" t="s">
        <v>72</v>
      </c>
      <c r="D62" s="75" t="s">
        <v>171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68</v>
      </c>
      <c r="F109" s="1">
        <f t="shared" si="1"/>
        <v>0</v>
      </c>
      <c r="G109" s="1">
        <f t="shared" si="1"/>
        <v>0</v>
      </c>
      <c r="H109" s="1">
        <f t="shared" si="1"/>
        <v>74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113</v>
      </c>
      <c r="N109" s="1">
        <f t="shared" si="1"/>
        <v>113.77500000000001</v>
      </c>
      <c r="O109" s="1">
        <f t="shared" si="1"/>
        <v>107.54999999999998</v>
      </c>
      <c r="P109" s="1">
        <f t="shared" si="1"/>
        <v>0</v>
      </c>
      <c r="Q109" s="1">
        <f t="shared" si="1"/>
        <v>0</v>
      </c>
      <c r="R109" s="13">
        <f t="shared" si="1"/>
        <v>222.92499999999998</v>
      </c>
      <c r="S109" s="1">
        <f t="shared" si="1"/>
        <v>3713</v>
      </c>
      <c r="T109" s="1">
        <f t="shared" si="1"/>
        <v>3794</v>
      </c>
      <c r="U109" s="1"/>
      <c r="V109" s="1">
        <f>SUBTOTAL(9,V11:V108)</f>
        <v>381.90000000000003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757</v>
      </c>
      <c r="AB109" s="1">
        <f>SUBTOTAL(9,AB11:AB108)</f>
        <v>547</v>
      </c>
      <c r="AC109" s="1"/>
      <c r="AD109" s="1">
        <f>SUBTOTAL(9,AD11:AD108)</f>
        <v>54.7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35</v>
      </c>
      <c r="AJ109" s="1">
        <f t="shared" si="2"/>
        <v>35</v>
      </c>
      <c r="AK109" s="1">
        <f t="shared" si="2"/>
        <v>16.142857142857139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36</v>
      </c>
      <c r="AP109" s="1">
        <f t="shared" si="2"/>
        <v>36</v>
      </c>
      <c r="AQ109" s="1">
        <f t="shared" si="2"/>
        <v>31.400000000000002</v>
      </c>
      <c r="AR109" s="1">
        <f t="shared" si="2"/>
        <v>0</v>
      </c>
      <c r="AS109" s="1">
        <f t="shared" si="2"/>
        <v>19</v>
      </c>
      <c r="AT109" s="1">
        <f t="shared" si="2"/>
        <v>839.5</v>
      </c>
      <c r="AU109" s="2"/>
    </row>
    <row r="110" spans="1:47" x14ac:dyDescent="0.25">
      <c r="AU110" s="2"/>
    </row>
    <row r="111" spans="1:47" s="85" customFormat="1" ht="19.5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54 E10:E54 E112:E1048576 H112:I1048576 AO112:AT1048576 L112:V1048576 AE112:AK1048576 E63:E110 F63:AT108">
    <cfRule type="cellIs" dxfId="22" priority="23" stopIfTrue="1" operator="lessThan">
      <formula>0</formula>
    </cfRule>
  </conditionalFormatting>
  <conditionalFormatting sqref="E9:AT9">
    <cfRule type="cellIs" dxfId="21" priority="22" stopIfTrue="1" operator="lessThan">
      <formula>0</formula>
    </cfRule>
  </conditionalFormatting>
  <conditionalFormatting sqref="F10:F12 F109:F110 F112:F1048576">
    <cfRule type="cellIs" dxfId="20" priority="21" stopIfTrue="1" operator="lessThan">
      <formula>0</formula>
    </cfRule>
  </conditionalFormatting>
  <conditionalFormatting sqref="G10:G12 G109:G110 G112:G1048576">
    <cfRule type="cellIs" dxfId="19" priority="20" stopIfTrue="1" operator="lessThan">
      <formula>0</formula>
    </cfRule>
  </conditionalFormatting>
  <conditionalFormatting sqref="J10:J12 J109:J110 J112:J1048576">
    <cfRule type="cellIs" dxfId="18" priority="19" stopIfTrue="1" operator="lessThan">
      <formula>0</formula>
    </cfRule>
  </conditionalFormatting>
  <conditionalFormatting sqref="K10:K12 K109:K110 K112:K1048576">
    <cfRule type="cellIs" dxfId="17" priority="18" stopIfTrue="1" operator="lessThan">
      <formula>0</formula>
    </cfRule>
  </conditionalFormatting>
  <conditionalFormatting sqref="AA109:AD110 AA12:AB12 AD12 AA10:AD11 AA112:AD1048576">
    <cfRule type="cellIs" dxfId="16" priority="17" stopIfTrue="1" operator="lessThan">
      <formula>0</formula>
    </cfRule>
  </conditionalFormatting>
  <conditionalFormatting sqref="W10:Z11 W109:Z110 W12:X12 Z12 W112:Z1048576">
    <cfRule type="cellIs" dxfId="15" priority="16" stopIfTrue="1" operator="lessThan">
      <formula>0</formula>
    </cfRule>
  </conditionalFormatting>
  <conditionalFormatting sqref="AL109:AN110 AL10:AN10 AL12:AN12 AL112:AN1048576">
    <cfRule type="cellIs" dxfId="14" priority="15" stopIfTrue="1" operator="lessThan">
      <formula>0</formula>
    </cfRule>
  </conditionalFormatting>
  <conditionalFormatting sqref="AL11:AN11">
    <cfRule type="cellIs" dxfId="13" priority="14" stopIfTrue="1" operator="lessThan">
      <formula>0</formula>
    </cfRule>
  </conditionalFormatting>
  <conditionalFormatting sqref="Y12">
    <cfRule type="cellIs" dxfId="12" priority="13" stopIfTrue="1" operator="lessThan">
      <formula>0</formula>
    </cfRule>
  </conditionalFormatting>
  <conditionalFormatting sqref="AC12">
    <cfRule type="cellIs" dxfId="11" priority="12" stopIfTrue="1" operator="lessThan">
      <formula>0</formula>
    </cfRule>
  </conditionalFormatting>
  <conditionalFormatting sqref="AG12">
    <cfRule type="cellIs" dxfId="10" priority="11" stopIfTrue="1" operator="lessThan">
      <formula>0</formula>
    </cfRule>
  </conditionalFormatting>
  <conditionalFormatting sqref="AE111:AK111 L111:V111 AO111:AT111 H111:I111 E111">
    <cfRule type="cellIs" dxfId="9" priority="10" stopIfTrue="1" operator="lessThan">
      <formula>0</formula>
    </cfRule>
  </conditionalFormatting>
  <conditionalFormatting sqref="F111">
    <cfRule type="cellIs" dxfId="8" priority="9" stopIfTrue="1" operator="lessThan">
      <formula>0</formula>
    </cfRule>
  </conditionalFormatting>
  <conditionalFormatting sqref="G111">
    <cfRule type="cellIs" dxfId="7" priority="8" stopIfTrue="1" operator="lessThan">
      <formula>0</formula>
    </cfRule>
  </conditionalFormatting>
  <conditionalFormatting sqref="J111">
    <cfRule type="cellIs" dxfId="6" priority="7" stopIfTrue="1" operator="lessThan">
      <formula>0</formula>
    </cfRule>
  </conditionalFormatting>
  <conditionalFormatting sqref="K111">
    <cfRule type="cellIs" dxfId="5" priority="6" stopIfTrue="1" operator="lessThan">
      <formula>0</formula>
    </cfRule>
  </conditionalFormatting>
  <conditionalFormatting sqref="AA111:AD111">
    <cfRule type="cellIs" dxfId="4" priority="5" stopIfTrue="1" operator="lessThan">
      <formula>0</formula>
    </cfRule>
  </conditionalFormatting>
  <conditionalFormatting sqref="W111:Z111">
    <cfRule type="cellIs" dxfId="3" priority="4" stopIfTrue="1" operator="lessThan">
      <formula>0</formula>
    </cfRule>
  </conditionalFormatting>
  <conditionalFormatting sqref="AL111:AN111">
    <cfRule type="cellIs" dxfId="2" priority="3" stopIfTrue="1" operator="lessThan">
      <formula>0</formula>
    </cfRule>
  </conditionalFormatting>
  <conditionalFormatting sqref="E55:AT55">
    <cfRule type="cellIs" dxfId="1" priority="2" stopIfTrue="1" operator="lessThan">
      <formula>0</formula>
    </cfRule>
  </conditionalFormatting>
  <conditionalFormatting sqref="E56:AT62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2018-09-05T00:53:34Z</dcterms:modified>
</cp:coreProperties>
</file>